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AX-Filer\Collab\dcpopp-F07\Admin\classes\intmicro\classroom experiments\"/>
    </mc:Choice>
  </mc:AlternateContent>
  <xr:revisionPtr revIDLastSave="0" documentId="13_ncr:1_{DD7C2DCA-BF71-4EA9-9180-FFB3B541469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trading results" sheetId="1" r:id="rId1"/>
    <sheet name="cleanup options blank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" i="1" l="1"/>
  <c r="J5" i="1"/>
  <c r="E6" i="1"/>
  <c r="E5" i="1"/>
  <c r="L5" i="1" s="1"/>
  <c r="E48" i="1"/>
  <c r="E47" i="1"/>
  <c r="D61" i="1"/>
  <c r="C61" i="1"/>
  <c r="B61" i="1"/>
  <c r="D60" i="1"/>
  <c r="C60" i="1"/>
  <c r="B60" i="1"/>
  <c r="E60" i="1" s="1"/>
  <c r="D58" i="1"/>
  <c r="D59" i="1" s="1"/>
  <c r="C58" i="1"/>
  <c r="C59" i="1" s="1"/>
  <c r="B58" i="1"/>
  <c r="B59" i="1" s="1"/>
  <c r="D49" i="1"/>
  <c r="C49" i="1"/>
  <c r="B49" i="1"/>
  <c r="L6" i="1" l="1"/>
  <c r="E49" i="1"/>
  <c r="E61" i="1"/>
  <c r="C62" i="1"/>
  <c r="D62" i="1"/>
  <c r="B62" i="1"/>
  <c r="E59" i="1"/>
  <c r="E58" i="1"/>
  <c r="E62" i="1" l="1"/>
  <c r="E16" i="4" l="1"/>
  <c r="I19" i="1"/>
  <c r="H19" i="1"/>
  <c r="G19" i="1"/>
  <c r="D19" i="1"/>
  <c r="C19" i="1"/>
  <c r="B19" i="1"/>
  <c r="E19" i="1" s="1"/>
  <c r="I18" i="1"/>
  <c r="H18" i="1"/>
  <c r="G18" i="1"/>
  <c r="D18" i="1"/>
  <c r="C18" i="1"/>
  <c r="B18" i="1"/>
  <c r="I16" i="1"/>
  <c r="I17" i="1" s="1"/>
  <c r="H16" i="1"/>
  <c r="H17" i="1" s="1"/>
  <c r="G16" i="1"/>
  <c r="D16" i="1"/>
  <c r="D17" i="1" s="1"/>
  <c r="C16" i="1"/>
  <c r="C17" i="1" s="1"/>
  <c r="B16" i="1"/>
  <c r="I7" i="1"/>
  <c r="H7" i="1"/>
  <c r="G7" i="1"/>
  <c r="J7" i="1" s="1"/>
  <c r="D7" i="1"/>
  <c r="C7" i="1"/>
  <c r="B7" i="1"/>
  <c r="E7" i="1" s="1"/>
  <c r="L7" i="1" s="1"/>
  <c r="E15" i="4"/>
  <c r="E14" i="4"/>
  <c r="J18" i="1" l="1"/>
  <c r="G17" i="1"/>
  <c r="J17" i="1" s="1"/>
  <c r="J16" i="1"/>
  <c r="E18" i="1"/>
  <c r="J19" i="1"/>
  <c r="L19" i="1" s="1"/>
  <c r="B17" i="1"/>
  <c r="E17" i="1" s="1"/>
  <c r="E16" i="1"/>
  <c r="L16" i="1" s="1"/>
  <c r="C20" i="1"/>
  <c r="H20" i="1"/>
  <c r="I20" i="1"/>
  <c r="D20" i="1"/>
  <c r="L18" i="1" l="1"/>
  <c r="L17" i="1"/>
  <c r="B20" i="1"/>
  <c r="E20" i="1" s="1"/>
  <c r="G20" i="1"/>
  <c r="J20" i="1" s="1"/>
  <c r="L20" i="1" l="1"/>
</calcChain>
</file>

<file path=xl/sharedStrings.xml><?xml version="1.0" encoding="utf-8"?>
<sst xmlns="http://schemas.openxmlformats.org/spreadsheetml/2006/main" count="94" uniqueCount="48">
  <si>
    <t>firm 1</t>
  </si>
  <si>
    <t xml:space="preserve">firm 2 </t>
  </si>
  <si>
    <t xml:space="preserve">firm 3 </t>
  </si>
  <si>
    <t>cost of cleanup per ton:</t>
  </si>
  <si>
    <t>clean up required before trades:</t>
  </si>
  <si>
    <t>TOTAL COSTS BEFORE TRADES:</t>
  </si>
  <si>
    <t>permits bought</t>
  </si>
  <si>
    <t>permits sold</t>
  </si>
  <si>
    <t>clean up required after trades:</t>
  </si>
  <si>
    <t>cost of cleanup:</t>
  </si>
  <si>
    <t>TOTAL COSTS AFTER TRADES:</t>
  </si>
  <si>
    <t xml:space="preserve">     price</t>
  </si>
  <si>
    <t>-      revenue from permits:</t>
  </si>
  <si>
    <t>+     cost of permits:</t>
  </si>
  <si>
    <t>TOTAL</t>
  </si>
  <si>
    <t>Trading results</t>
  </si>
  <si>
    <t>current emissions:</t>
  </si>
  <si>
    <t>Pollution allowed</t>
  </si>
  <si>
    <t>Emissions reduction required</t>
  </si>
  <si>
    <t>Cost of cleanup (per ton)</t>
  </si>
  <si>
    <t>Cost to cleanup required amount</t>
  </si>
  <si>
    <t>Permit Trading Worksheet</t>
  </si>
  <si>
    <t>firm 4</t>
  </si>
  <si>
    <t>firm 5</t>
  </si>
  <si>
    <t>firm 6</t>
  </si>
  <si>
    <t>Current emissions</t>
  </si>
  <si>
    <t>Table 1: Costs of Reducing Pollution</t>
  </si>
  <si>
    <t>Table 2: Trading results</t>
  </si>
  <si>
    <t>Example of an efficient outcome:</t>
  </si>
  <si>
    <t>In this class, I divided the class into two regions.  Firms 1-3 could trade with each other, as could firms 4-6.</t>
  </si>
  <si>
    <t>Note that all the firms that traded are better off after trading.  For example, by selling 50 permits for $31,</t>
  </si>
  <si>
    <t>firm 4 was required to clean up an additional 50 tons of pollution. However, this only costs them $500.  Since they</t>
  </si>
  <si>
    <t xml:space="preserve">sold their permits for $30/ton, they made $1,550 on the sale. This is enough to cover their additional clean up costs and </t>
  </si>
  <si>
    <t>make a profit.  Similalry, firm 3 spent $1,550 on those permits, rather than $2,500 to clean up 50 tons of pollution.</t>
  </si>
  <si>
    <t>In total, firm 6 purchased 100 permits for $2,700, rather than spending $5,000 to clean up its pollution.</t>
  </si>
  <si>
    <t>Similar trades happened between firms 1 and 3.  However, since firm 3 did not purchase 100 permits</t>
  </si>
  <si>
    <t>they still needed to clean up a bit of pollution.</t>
  </si>
  <si>
    <t>In practice, the most efficient (e.g. lowest cost) outcome is when the firms with the lowest costs do all the cleanup.</t>
  </si>
  <si>
    <t>In that case, firms 1 &amp; 4 should clean up 200 tons, selling all their permits to firms 4 &amp; 6. Firms 2 &amp; 5 should continue</t>
  </si>
  <si>
    <t>to clean up 100 tons.  But those firms still play an important role in the market, since their cleanup cost is $20/ton.</t>
  </si>
  <si>
    <t xml:space="preserve">from firm 3.  If they did, firm 2 could offer a better price.  In the end, the permit price should end up </t>
  </si>
  <si>
    <t>equalling the marginal clean up cost for the last ton of pollution that is cleaned up, which is $20.</t>
  </si>
  <si>
    <t>These firms' bargaining power help influence the final price.  Firm 1, for example, couldn't demand a price of $45/ton</t>
  </si>
  <si>
    <t>Below is an example of what the numbers look like if this efficient outcome is reached:</t>
  </si>
  <si>
    <t>TOTAL
(1-3)</t>
  </si>
  <si>
    <t>TOTAL
(4-6)</t>
  </si>
  <si>
    <t>The key point is that, as a result of the trades, we spent $9,100 to clean up 600 tons of pollution, rather than $1,600 without trades.</t>
  </si>
  <si>
    <t>Each firm's total costs are lower after trades.  Negative costs are additional revenue to the firm.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</si>
</sst>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quotePrefix="1"/>
    <xf numFmtId="0" fontId="0" fillId="0" borderId="1" xfId="0" applyBorder="1"/>
    <xf numFmtId="0" fontId="0" fillId="0" borderId="1" xfId="0" quotePrefix="1" applyBorder="1"/>
    <xf numFmtId="0" fontId="0" fillId="0" borderId="2" xfId="0" applyBorder="1"/>
    <xf numFmtId="0" fontId="2" fillId="0" borderId="0" xfId="0" applyFont="1" applyAlignment="1">
      <alignment horizontal="center"/>
    </xf>
    <xf numFmtId="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/>
    <xf numFmtId="6" fontId="2" fillId="0" borderId="0" xfId="0" applyNumberFormat="1" applyFont="1" applyAlignment="1">
      <alignment horizontal="center"/>
    </xf>
    <xf numFmtId="0" fontId="2" fillId="0" borderId="1" xfId="0" applyFont="1" applyBorder="1"/>
    <xf numFmtId="6" fontId="2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3" xfId="0" applyFont="1" applyBorder="1"/>
    <xf numFmtId="0" fontId="3" fillId="0" borderId="0" xfId="0" applyFont="1"/>
    <xf numFmtId="6" fontId="4" fillId="0" borderId="0" xfId="0" applyNumberFormat="1" applyFont="1" applyAlignment="1">
      <alignment horizontal="center"/>
    </xf>
    <xf numFmtId="6" fontId="4" fillId="0" borderId="1" xfId="0" applyNumberFormat="1" applyFont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0" xfId="0" quotePrefix="1" applyFont="1"/>
    <xf numFmtId="0" fontId="4" fillId="0" borderId="1" xfId="0" quotePrefix="1" applyFont="1" applyBorder="1"/>
    <xf numFmtId="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6" fontId="4" fillId="0" borderId="4" xfId="0" applyNumberFormat="1" applyFont="1" applyBorder="1" applyAlignment="1">
      <alignment horizontal="center"/>
    </xf>
    <xf numFmtId="6" fontId="4" fillId="0" borderId="5" xfId="0" applyNumberFormat="1" applyFont="1" applyBorder="1" applyAlignment="1">
      <alignment horizontal="center"/>
    </xf>
    <xf numFmtId="6" fontId="4" fillId="0" borderId="6" xfId="0" applyNumberFormat="1" applyFont="1" applyBorder="1" applyAlignment="1">
      <alignment horizontal="center"/>
    </xf>
    <xf numFmtId="6" fontId="3" fillId="0" borderId="4" xfId="0" applyNumberFormat="1" applyFont="1" applyBorder="1" applyAlignment="1">
      <alignment horizontal="center"/>
    </xf>
    <xf numFmtId="6" fontId="3" fillId="0" borderId="5" xfId="0" applyNumberFormat="1" applyFont="1" applyBorder="1" applyAlignment="1">
      <alignment horizontal="center"/>
    </xf>
    <xf numFmtId="6" fontId="3" fillId="0" borderId="6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2"/>
  <sheetViews>
    <sheetView topLeftCell="A3" zoomScale="150" zoomScaleNormal="150" workbookViewId="0">
      <selection activeCell="A34" sqref="A34"/>
    </sheetView>
  </sheetViews>
  <sheetFormatPr defaultRowHeight="12.75" x14ac:dyDescent="0.2"/>
  <cols>
    <col min="1" max="1" width="31.7109375" customWidth="1"/>
    <col min="2" max="2" width="10.7109375" bestFit="1" customWidth="1"/>
    <col min="6" max="6" width="2.7109375" customWidth="1"/>
    <col min="11" max="11" width="2.7109375" customWidth="1"/>
  </cols>
  <sheetData>
    <row r="1" spans="1:12" x14ac:dyDescent="0.2">
      <c r="A1" s="11" t="s">
        <v>15</v>
      </c>
    </row>
    <row r="3" spans="1:12" ht="25.5" x14ac:dyDescent="0.2">
      <c r="B3" s="5" t="s">
        <v>0</v>
      </c>
      <c r="C3" s="5" t="s">
        <v>1</v>
      </c>
      <c r="D3" s="5" t="s">
        <v>2</v>
      </c>
      <c r="E3" s="41" t="s">
        <v>44</v>
      </c>
      <c r="F3" s="5"/>
      <c r="G3" s="5" t="s">
        <v>22</v>
      </c>
      <c r="H3" s="5" t="s">
        <v>23</v>
      </c>
      <c r="I3" s="5" t="s">
        <v>24</v>
      </c>
      <c r="J3" s="41" t="s">
        <v>45</v>
      </c>
      <c r="K3" s="5"/>
      <c r="L3" s="5" t="s">
        <v>14</v>
      </c>
    </row>
    <row r="4" spans="1:12" x14ac:dyDescent="0.2">
      <c r="A4" t="s">
        <v>3</v>
      </c>
      <c r="B4" s="6">
        <v>10</v>
      </c>
      <c r="C4" s="6">
        <v>20</v>
      </c>
      <c r="D4" s="6">
        <v>50</v>
      </c>
      <c r="E4" s="7"/>
      <c r="F4" s="6"/>
      <c r="G4" s="6">
        <v>10</v>
      </c>
      <c r="H4" s="6">
        <v>20</v>
      </c>
      <c r="I4" s="6">
        <v>50</v>
      </c>
      <c r="J4" s="7"/>
      <c r="K4" s="6"/>
      <c r="L4" s="7"/>
    </row>
    <row r="5" spans="1:12" x14ac:dyDescent="0.2">
      <c r="A5" t="s">
        <v>16</v>
      </c>
      <c r="B5" s="7">
        <v>200</v>
      </c>
      <c r="C5" s="7">
        <v>200</v>
      </c>
      <c r="D5" s="7">
        <v>200</v>
      </c>
      <c r="E5" s="7">
        <f>SUM(B5:D5)</f>
        <v>600</v>
      </c>
      <c r="F5" s="7"/>
      <c r="G5" s="7">
        <v>200</v>
      </c>
      <c r="H5" s="7">
        <v>200</v>
      </c>
      <c r="I5" s="7">
        <v>200</v>
      </c>
      <c r="J5" s="7">
        <f>SUM(G5:I5)</f>
        <v>600</v>
      </c>
      <c r="K5" s="7"/>
      <c r="L5" s="7">
        <f>E5+J5</f>
        <v>1200</v>
      </c>
    </row>
    <row r="6" spans="1:12" x14ac:dyDescent="0.2">
      <c r="A6" t="s">
        <v>4</v>
      </c>
      <c r="B6" s="7">
        <v>100</v>
      </c>
      <c r="C6" s="7">
        <v>100</v>
      </c>
      <c r="D6" s="7">
        <v>100</v>
      </c>
      <c r="E6" s="7">
        <f>SUM(B6:D6)</f>
        <v>300</v>
      </c>
      <c r="F6" s="7"/>
      <c r="G6" s="7">
        <v>100</v>
      </c>
      <c r="H6" s="7">
        <v>100</v>
      </c>
      <c r="I6" s="7">
        <v>100</v>
      </c>
      <c r="J6" s="7">
        <f>SUM(G6:I6)</f>
        <v>300</v>
      </c>
      <c r="K6" s="7"/>
      <c r="L6" s="7">
        <f>E6+J6</f>
        <v>600</v>
      </c>
    </row>
    <row r="7" spans="1:12" x14ac:dyDescent="0.2">
      <c r="A7" s="13" t="s">
        <v>5</v>
      </c>
      <c r="B7" s="14">
        <f t="shared" ref="B7:I7" si="0">B4*B6</f>
        <v>1000</v>
      </c>
      <c r="C7" s="14">
        <f t="shared" si="0"/>
        <v>2000</v>
      </c>
      <c r="D7" s="14">
        <f>D4*D6</f>
        <v>5000</v>
      </c>
      <c r="E7" s="14">
        <f>SUM(B7:D7)</f>
        <v>8000</v>
      </c>
      <c r="F7" s="14"/>
      <c r="G7" s="14">
        <f t="shared" si="0"/>
        <v>1000</v>
      </c>
      <c r="H7" s="14">
        <f t="shared" si="0"/>
        <v>2000</v>
      </c>
      <c r="I7" s="14">
        <f t="shared" si="0"/>
        <v>5000</v>
      </c>
      <c r="J7" s="14">
        <f>SUM(G7:I7)</f>
        <v>8000</v>
      </c>
      <c r="K7" s="12"/>
      <c r="L7" s="14">
        <f>E7+J7</f>
        <v>16000</v>
      </c>
    </row>
    <row r="8" spans="1:12" x14ac:dyDescent="0.2">
      <c r="A8" t="s">
        <v>6</v>
      </c>
      <c r="B8" s="7"/>
      <c r="C8" s="7"/>
      <c r="D8" s="7">
        <v>70</v>
      </c>
      <c r="E8" s="7"/>
      <c r="F8" s="7"/>
      <c r="G8" s="7"/>
      <c r="H8" s="7"/>
      <c r="I8" s="7">
        <v>50</v>
      </c>
      <c r="J8" s="7"/>
      <c r="K8" s="7"/>
      <c r="L8" s="7"/>
    </row>
    <row r="9" spans="1:12" x14ac:dyDescent="0.2">
      <c r="A9" t="s">
        <v>11</v>
      </c>
      <c r="B9" s="6"/>
      <c r="C9" s="6"/>
      <c r="D9" s="6">
        <v>30</v>
      </c>
      <c r="E9" s="7"/>
      <c r="F9" s="6"/>
      <c r="G9" s="6"/>
      <c r="H9" s="6"/>
      <c r="I9" s="6">
        <v>31</v>
      </c>
      <c r="J9" s="7"/>
      <c r="K9" s="6"/>
      <c r="L9" s="7"/>
    </row>
    <row r="10" spans="1:12" x14ac:dyDescent="0.2">
      <c r="A10" t="s">
        <v>6</v>
      </c>
      <c r="B10" s="7"/>
      <c r="C10" s="7"/>
      <c r="D10" s="7">
        <v>20</v>
      </c>
      <c r="E10" s="7"/>
      <c r="F10" s="7"/>
      <c r="G10" s="7"/>
      <c r="H10" s="7"/>
      <c r="I10" s="7">
        <v>50</v>
      </c>
      <c r="J10" s="7"/>
      <c r="K10" s="7"/>
      <c r="L10" s="7"/>
    </row>
    <row r="11" spans="1:12" x14ac:dyDescent="0.2">
      <c r="A11" t="s">
        <v>11</v>
      </c>
      <c r="B11" s="6"/>
      <c r="C11" s="6"/>
      <c r="D11" s="6">
        <v>25</v>
      </c>
      <c r="E11" s="7"/>
      <c r="F11" s="6"/>
      <c r="G11" s="6"/>
      <c r="H11" s="6"/>
      <c r="I11" s="6">
        <v>23</v>
      </c>
      <c r="J11" s="7"/>
      <c r="K11" s="6"/>
      <c r="L11" s="7"/>
    </row>
    <row r="12" spans="1:12" x14ac:dyDescent="0.2">
      <c r="A12" t="s">
        <v>7</v>
      </c>
      <c r="B12" s="7">
        <v>50</v>
      </c>
      <c r="C12" s="7">
        <v>20</v>
      </c>
      <c r="D12" s="6"/>
      <c r="E12" s="7"/>
      <c r="F12" s="6"/>
      <c r="G12" s="7">
        <v>50</v>
      </c>
      <c r="H12" s="7"/>
      <c r="I12" s="6"/>
      <c r="J12" s="7"/>
      <c r="K12" s="6"/>
      <c r="L12" s="7"/>
    </row>
    <row r="13" spans="1:12" x14ac:dyDescent="0.2">
      <c r="A13" t="s">
        <v>11</v>
      </c>
      <c r="B13" s="6">
        <v>30</v>
      </c>
      <c r="C13" s="6">
        <v>25</v>
      </c>
      <c r="D13" s="6"/>
      <c r="E13" s="7"/>
      <c r="F13" s="6"/>
      <c r="G13" s="6">
        <v>31</v>
      </c>
      <c r="H13" s="6"/>
      <c r="I13" s="6"/>
      <c r="J13" s="7"/>
      <c r="K13" s="6"/>
      <c r="L13" s="7"/>
    </row>
    <row r="14" spans="1:12" x14ac:dyDescent="0.2">
      <c r="A14" t="s">
        <v>7</v>
      </c>
      <c r="B14" s="7">
        <v>20</v>
      </c>
      <c r="C14" s="7"/>
      <c r="D14" s="7"/>
      <c r="E14" s="7"/>
      <c r="F14" s="7"/>
      <c r="G14" s="7"/>
      <c r="H14" s="7">
        <v>50</v>
      </c>
      <c r="I14" s="7"/>
      <c r="J14" s="7"/>
      <c r="K14" s="7"/>
      <c r="L14" s="7"/>
    </row>
    <row r="15" spans="1:12" x14ac:dyDescent="0.2">
      <c r="A15" s="2" t="s">
        <v>11</v>
      </c>
      <c r="B15" s="8">
        <v>30</v>
      </c>
      <c r="C15" s="8"/>
      <c r="D15" s="8"/>
      <c r="E15" s="9"/>
      <c r="F15" s="8"/>
      <c r="G15" s="8"/>
      <c r="H15" s="8">
        <v>23</v>
      </c>
      <c r="I15" s="8"/>
      <c r="J15" s="9"/>
      <c r="K15" s="6"/>
      <c r="L15" s="9"/>
    </row>
    <row r="16" spans="1:12" x14ac:dyDescent="0.2">
      <c r="A16" s="4" t="s">
        <v>8</v>
      </c>
      <c r="B16" s="10">
        <f t="shared" ref="B16:I16" si="1">B6-B8-B10+B12+B14</f>
        <v>170</v>
      </c>
      <c r="C16" s="10">
        <f t="shared" si="1"/>
        <v>120</v>
      </c>
      <c r="D16" s="10">
        <f>D6-D8-D10+D12+D14</f>
        <v>10</v>
      </c>
      <c r="E16" s="10">
        <f>SUM(B16:D16)</f>
        <v>300</v>
      </c>
      <c r="F16" s="10"/>
      <c r="G16" s="10">
        <f t="shared" si="1"/>
        <v>150</v>
      </c>
      <c r="H16" s="10">
        <f t="shared" si="1"/>
        <v>150</v>
      </c>
      <c r="I16" s="10">
        <f t="shared" si="1"/>
        <v>0</v>
      </c>
      <c r="J16" s="10">
        <f>SUM(G16:I16)</f>
        <v>300</v>
      </c>
      <c r="K16" s="7"/>
      <c r="L16" s="10">
        <f>E16+J16</f>
        <v>600</v>
      </c>
    </row>
    <row r="17" spans="1:17" x14ac:dyDescent="0.2">
      <c r="A17" t="s">
        <v>9</v>
      </c>
      <c r="B17" s="6">
        <f t="shared" ref="B17:I17" si="2">B16*B4</f>
        <v>1700</v>
      </c>
      <c r="C17" s="6">
        <f t="shared" si="2"/>
        <v>2400</v>
      </c>
      <c r="D17" s="6">
        <f>D16*D4</f>
        <v>500</v>
      </c>
      <c r="E17" s="6">
        <f>SUM(B17:D17)</f>
        <v>4600</v>
      </c>
      <c r="F17" s="6"/>
      <c r="G17" s="6">
        <f t="shared" si="2"/>
        <v>1500</v>
      </c>
      <c r="H17" s="6">
        <f t="shared" si="2"/>
        <v>3000</v>
      </c>
      <c r="I17" s="6">
        <f t="shared" si="2"/>
        <v>0</v>
      </c>
      <c r="J17" s="6">
        <f>SUM(G17:I17)</f>
        <v>4500</v>
      </c>
      <c r="K17" s="6"/>
      <c r="L17" s="6">
        <f>E17+J17</f>
        <v>9100</v>
      </c>
    </row>
    <row r="18" spans="1:17" x14ac:dyDescent="0.2">
      <c r="A18" s="1" t="s">
        <v>13</v>
      </c>
      <c r="B18" s="6">
        <f t="shared" ref="B18:I18" si="3">B8*B9+B10*B11</f>
        <v>0</v>
      </c>
      <c r="C18" s="6">
        <f t="shared" si="3"/>
        <v>0</v>
      </c>
      <c r="D18" s="6">
        <f>D8*D9+D10*D11</f>
        <v>2600</v>
      </c>
      <c r="E18" s="6">
        <f>SUM(B18:D18)</f>
        <v>2600</v>
      </c>
      <c r="F18" s="6"/>
      <c r="G18" s="6">
        <f t="shared" si="3"/>
        <v>0</v>
      </c>
      <c r="H18" s="6">
        <f t="shared" si="3"/>
        <v>0</v>
      </c>
      <c r="I18" s="6">
        <f t="shared" si="3"/>
        <v>2700</v>
      </c>
      <c r="J18" s="6">
        <f>SUM(G18:I18)</f>
        <v>2700</v>
      </c>
      <c r="K18" s="6"/>
      <c r="L18" s="6">
        <f>E18+J18</f>
        <v>5300</v>
      </c>
    </row>
    <row r="19" spans="1:17" x14ac:dyDescent="0.2">
      <c r="A19" s="3" t="s">
        <v>12</v>
      </c>
      <c r="B19" s="8">
        <f t="shared" ref="B19:I19" si="4">B12*B13+B14*B15</f>
        <v>2100</v>
      </c>
      <c r="C19" s="8">
        <f t="shared" si="4"/>
        <v>500</v>
      </c>
      <c r="D19" s="8">
        <f>D12*D13+D14*D15</f>
        <v>0</v>
      </c>
      <c r="E19" s="8">
        <f>SUM(B19:D19)</f>
        <v>2600</v>
      </c>
      <c r="F19" s="8"/>
      <c r="G19" s="8">
        <f t="shared" si="4"/>
        <v>1550</v>
      </c>
      <c r="H19" s="8">
        <f t="shared" si="4"/>
        <v>1150</v>
      </c>
      <c r="I19" s="8">
        <f t="shared" si="4"/>
        <v>0</v>
      </c>
      <c r="J19" s="8">
        <f>SUM(G19:I19)</f>
        <v>2700</v>
      </c>
      <c r="K19" s="6"/>
      <c r="L19" s="8">
        <f>E19+J19</f>
        <v>5300</v>
      </c>
    </row>
    <row r="20" spans="1:17" x14ac:dyDescent="0.2">
      <c r="A20" s="11" t="s">
        <v>10</v>
      </c>
      <c r="B20" s="12">
        <f t="shared" ref="B20:I20" si="5">B17+B18-B19</f>
        <v>-400</v>
      </c>
      <c r="C20" s="12">
        <f t="shared" si="5"/>
        <v>1900</v>
      </c>
      <c r="D20" s="12">
        <f>D17+D18-D19</f>
        <v>3100</v>
      </c>
      <c r="E20" s="12">
        <f>SUM(B20:D20)</f>
        <v>4600</v>
      </c>
      <c r="F20" s="12"/>
      <c r="G20" s="12">
        <f t="shared" si="5"/>
        <v>-50</v>
      </c>
      <c r="H20" s="12">
        <f t="shared" si="5"/>
        <v>1850</v>
      </c>
      <c r="I20" s="12">
        <f t="shared" si="5"/>
        <v>2700</v>
      </c>
      <c r="J20" s="12">
        <f>SUM(G20:I20)</f>
        <v>4500</v>
      </c>
      <c r="K20" s="12"/>
      <c r="L20" s="12">
        <f>E20+J20</f>
        <v>9100</v>
      </c>
    </row>
    <row r="22" spans="1:17" x14ac:dyDescent="0.2">
      <c r="A22" t="s">
        <v>29</v>
      </c>
      <c r="N22" s="11"/>
    </row>
    <row r="23" spans="1:17" x14ac:dyDescent="0.2">
      <c r="A23" s="40" t="s">
        <v>30</v>
      </c>
    </row>
    <row r="24" spans="1:17" x14ac:dyDescent="0.2">
      <c r="A24" s="40" t="s">
        <v>31</v>
      </c>
      <c r="O24" s="5"/>
      <c r="P24" s="5"/>
      <c r="Q24" s="5"/>
    </row>
    <row r="25" spans="1:17" x14ac:dyDescent="0.2">
      <c r="A25" s="40" t="s">
        <v>32</v>
      </c>
      <c r="O25" s="6"/>
      <c r="P25" s="6"/>
      <c r="Q25" s="6"/>
    </row>
    <row r="26" spans="1:17" x14ac:dyDescent="0.2">
      <c r="A26" s="40" t="s">
        <v>33</v>
      </c>
      <c r="O26" s="7"/>
      <c r="P26" s="7"/>
      <c r="Q26" s="7"/>
    </row>
    <row r="27" spans="1:17" x14ac:dyDescent="0.2">
      <c r="A27" s="40" t="s">
        <v>34</v>
      </c>
      <c r="O27" s="7"/>
      <c r="P27" s="7"/>
      <c r="Q27" s="7"/>
    </row>
    <row r="28" spans="1:17" x14ac:dyDescent="0.2">
      <c r="N28" s="11"/>
      <c r="O28" s="12"/>
      <c r="P28" s="12"/>
      <c r="Q28" s="12"/>
    </row>
    <row r="29" spans="1:17" x14ac:dyDescent="0.2">
      <c r="A29" t="s">
        <v>35</v>
      </c>
      <c r="O29" s="7"/>
      <c r="P29" s="7"/>
      <c r="Q29" s="7"/>
    </row>
    <row r="30" spans="1:17" x14ac:dyDescent="0.2">
      <c r="A30" t="s">
        <v>36</v>
      </c>
      <c r="O30" s="6"/>
      <c r="P30" s="6"/>
      <c r="Q30" s="6"/>
    </row>
    <row r="31" spans="1:17" x14ac:dyDescent="0.2">
      <c r="O31" s="7"/>
      <c r="P31" s="7"/>
      <c r="Q31" s="7"/>
    </row>
    <row r="32" spans="1:17" x14ac:dyDescent="0.2">
      <c r="A32" t="s">
        <v>46</v>
      </c>
      <c r="O32" s="7"/>
      <c r="P32" s="7"/>
      <c r="Q32" s="7"/>
    </row>
    <row r="33" spans="1:17" x14ac:dyDescent="0.2">
      <c r="A33" t="s">
        <v>47</v>
      </c>
      <c r="O33" s="7"/>
      <c r="P33" s="7"/>
      <c r="Q33" s="7"/>
    </row>
    <row r="34" spans="1:17" x14ac:dyDescent="0.2">
      <c r="O34" s="7"/>
      <c r="P34" s="7"/>
      <c r="Q34" s="7"/>
    </row>
    <row r="35" spans="1:17" x14ac:dyDescent="0.2">
      <c r="A35" t="s">
        <v>37</v>
      </c>
      <c r="O35" s="6"/>
      <c r="P35" s="6"/>
      <c r="Q35" s="6"/>
    </row>
    <row r="36" spans="1:17" x14ac:dyDescent="0.2">
      <c r="A36" t="s">
        <v>38</v>
      </c>
      <c r="O36" s="7"/>
      <c r="P36" s="7"/>
      <c r="Q36" s="6"/>
    </row>
    <row r="37" spans="1:17" x14ac:dyDescent="0.2">
      <c r="A37" t="s">
        <v>39</v>
      </c>
      <c r="O37" s="6"/>
      <c r="P37" s="6"/>
      <c r="Q37" s="6"/>
    </row>
    <row r="38" spans="1:17" x14ac:dyDescent="0.2">
      <c r="A38" s="40" t="s">
        <v>42</v>
      </c>
      <c r="O38" s="7"/>
      <c r="P38" s="7"/>
      <c r="Q38" s="7"/>
    </row>
    <row r="39" spans="1:17" x14ac:dyDescent="0.2">
      <c r="A39" s="40" t="s">
        <v>40</v>
      </c>
      <c r="O39" s="6"/>
      <c r="P39" s="6"/>
      <c r="Q39" s="6"/>
    </row>
    <row r="40" spans="1:17" x14ac:dyDescent="0.2">
      <c r="A40" s="40" t="s">
        <v>41</v>
      </c>
      <c r="O40" s="7"/>
      <c r="P40" s="7"/>
      <c r="Q40" s="7"/>
    </row>
    <row r="41" spans="1:17" x14ac:dyDescent="0.2">
      <c r="A41" s="40" t="s">
        <v>43</v>
      </c>
      <c r="O41" s="6"/>
      <c r="P41" s="6"/>
      <c r="Q41" s="6"/>
    </row>
    <row r="42" spans="1:17" x14ac:dyDescent="0.2">
      <c r="N42" s="1"/>
      <c r="O42" s="6"/>
      <c r="P42" s="6"/>
      <c r="Q42" s="6"/>
    </row>
    <row r="43" spans="1:17" x14ac:dyDescent="0.2">
      <c r="A43" s="11" t="s">
        <v>28</v>
      </c>
      <c r="N43" s="1"/>
      <c r="O43" s="6"/>
      <c r="P43" s="6"/>
      <c r="Q43" s="6"/>
    </row>
    <row r="44" spans="1:17" x14ac:dyDescent="0.2">
      <c r="N44" s="11"/>
      <c r="O44" s="12"/>
      <c r="P44" s="12"/>
      <c r="Q44" s="12"/>
    </row>
    <row r="45" spans="1:17" x14ac:dyDescent="0.2">
      <c r="B45" s="5" t="s">
        <v>0</v>
      </c>
      <c r="C45" s="5" t="s">
        <v>1</v>
      </c>
      <c r="D45" s="5" t="s">
        <v>2</v>
      </c>
      <c r="E45" s="5" t="s">
        <v>14</v>
      </c>
    </row>
    <row r="46" spans="1:17" x14ac:dyDescent="0.2">
      <c r="A46" t="s">
        <v>3</v>
      </c>
      <c r="B46" s="6">
        <v>10</v>
      </c>
      <c r="C46" s="6">
        <v>20</v>
      </c>
      <c r="D46" s="6">
        <v>50</v>
      </c>
      <c r="E46" s="7"/>
    </row>
    <row r="47" spans="1:17" x14ac:dyDescent="0.2">
      <c r="A47" t="s">
        <v>16</v>
      </c>
      <c r="B47" s="7">
        <v>200</v>
      </c>
      <c r="C47" s="7">
        <v>200</v>
      </c>
      <c r="D47" s="7">
        <v>200</v>
      </c>
      <c r="E47" s="7">
        <f>SUM(B47:D47)</f>
        <v>600</v>
      </c>
    </row>
    <row r="48" spans="1:17" x14ac:dyDescent="0.2">
      <c r="A48" t="s">
        <v>4</v>
      </c>
      <c r="B48" s="7">
        <v>100</v>
      </c>
      <c r="C48" s="7">
        <v>100</v>
      </c>
      <c r="D48" s="7">
        <v>100</v>
      </c>
      <c r="E48" s="7">
        <f>SUM(B48:D48)</f>
        <v>300</v>
      </c>
    </row>
    <row r="49" spans="1:5" x14ac:dyDescent="0.2">
      <c r="A49" s="13" t="s">
        <v>5</v>
      </c>
      <c r="B49" s="14">
        <f t="shared" ref="B49:D49" si="6">B46*B48</f>
        <v>1000</v>
      </c>
      <c r="C49" s="14">
        <f t="shared" si="6"/>
        <v>2000</v>
      </c>
      <c r="D49" s="14">
        <f t="shared" si="6"/>
        <v>5000</v>
      </c>
      <c r="E49" s="14">
        <f>SUM(B49:D49)</f>
        <v>8000</v>
      </c>
    </row>
    <row r="50" spans="1:5" x14ac:dyDescent="0.2">
      <c r="A50" t="s">
        <v>6</v>
      </c>
      <c r="B50" s="7"/>
      <c r="C50" s="7"/>
      <c r="D50" s="7">
        <v>100</v>
      </c>
      <c r="E50" s="7"/>
    </row>
    <row r="51" spans="1:5" x14ac:dyDescent="0.2">
      <c r="A51" t="s">
        <v>11</v>
      </c>
      <c r="B51" s="6"/>
      <c r="C51" s="6"/>
      <c r="D51" s="6">
        <v>20</v>
      </c>
      <c r="E51" s="7"/>
    </row>
    <row r="52" spans="1:5" x14ac:dyDescent="0.2">
      <c r="A52" t="s">
        <v>6</v>
      </c>
      <c r="B52" s="7"/>
      <c r="C52" s="7"/>
      <c r="D52" s="7"/>
      <c r="E52" s="7"/>
    </row>
    <row r="53" spans="1:5" x14ac:dyDescent="0.2">
      <c r="A53" t="s">
        <v>11</v>
      </c>
      <c r="B53" s="6"/>
      <c r="C53" s="6"/>
      <c r="D53" s="6"/>
      <c r="E53" s="7"/>
    </row>
    <row r="54" spans="1:5" x14ac:dyDescent="0.2">
      <c r="A54" t="s">
        <v>7</v>
      </c>
      <c r="B54" s="7">
        <v>100</v>
      </c>
      <c r="C54" s="7"/>
      <c r="D54" s="6"/>
      <c r="E54" s="7"/>
    </row>
    <row r="55" spans="1:5" x14ac:dyDescent="0.2">
      <c r="A55" t="s">
        <v>11</v>
      </c>
      <c r="B55" s="6">
        <v>20</v>
      </c>
      <c r="C55" s="6"/>
      <c r="D55" s="6"/>
      <c r="E55" s="7"/>
    </row>
    <row r="56" spans="1:5" x14ac:dyDescent="0.2">
      <c r="A56" t="s">
        <v>7</v>
      </c>
      <c r="B56" s="7"/>
      <c r="C56" s="7"/>
      <c r="D56" s="7"/>
      <c r="E56" s="7"/>
    </row>
    <row r="57" spans="1:5" x14ac:dyDescent="0.2">
      <c r="A57" s="2" t="s">
        <v>11</v>
      </c>
      <c r="B57" s="8"/>
      <c r="C57" s="8"/>
      <c r="D57" s="8"/>
      <c r="E57" s="9"/>
    </row>
    <row r="58" spans="1:5" x14ac:dyDescent="0.2">
      <c r="A58" s="4" t="s">
        <v>8</v>
      </c>
      <c r="B58" s="10">
        <f t="shared" ref="B58:D58" si="7">B48-B50-B52+B54+B56</f>
        <v>200</v>
      </c>
      <c r="C58" s="10">
        <f t="shared" si="7"/>
        <v>100</v>
      </c>
      <c r="D58" s="10">
        <f t="shared" si="7"/>
        <v>0</v>
      </c>
      <c r="E58" s="10">
        <f>SUM(B58:D58)</f>
        <v>300</v>
      </c>
    </row>
    <row r="59" spans="1:5" x14ac:dyDescent="0.2">
      <c r="A59" t="s">
        <v>9</v>
      </c>
      <c r="B59" s="6">
        <f t="shared" ref="B59:D59" si="8">B58*B46</f>
        <v>2000</v>
      </c>
      <c r="C59" s="6">
        <f t="shared" si="8"/>
        <v>2000</v>
      </c>
      <c r="D59" s="6">
        <f t="shared" si="8"/>
        <v>0</v>
      </c>
      <c r="E59" s="6">
        <f>SUM(B59:D59)</f>
        <v>4000</v>
      </c>
    </row>
    <row r="60" spans="1:5" x14ac:dyDescent="0.2">
      <c r="A60" s="1" t="s">
        <v>13</v>
      </c>
      <c r="B60" s="6">
        <f t="shared" ref="B60:D60" si="9">B50*B51+B52*B53</f>
        <v>0</v>
      </c>
      <c r="C60" s="6">
        <f t="shared" si="9"/>
        <v>0</v>
      </c>
      <c r="D60" s="6">
        <f t="shared" si="9"/>
        <v>2000</v>
      </c>
      <c r="E60" s="6">
        <f>SUM(B60:D60)</f>
        <v>2000</v>
      </c>
    </row>
    <row r="61" spans="1:5" x14ac:dyDescent="0.2">
      <c r="A61" s="3" t="s">
        <v>12</v>
      </c>
      <c r="B61" s="8">
        <f t="shared" ref="B61:D61" si="10">B54*B55+B56*B57</f>
        <v>2000</v>
      </c>
      <c r="C61" s="8">
        <f t="shared" si="10"/>
        <v>0</v>
      </c>
      <c r="D61" s="8">
        <f t="shared" si="10"/>
        <v>0</v>
      </c>
      <c r="E61" s="8">
        <f>SUM(B61:D61)</f>
        <v>2000</v>
      </c>
    </row>
    <row r="62" spans="1:5" x14ac:dyDescent="0.2">
      <c r="A62" s="11" t="s">
        <v>10</v>
      </c>
      <c r="B62" s="12">
        <f t="shared" ref="B62:D62" si="11">B59+B60-B61</f>
        <v>0</v>
      </c>
      <c r="C62" s="12">
        <f t="shared" si="11"/>
        <v>2000</v>
      </c>
      <c r="D62" s="12">
        <f t="shared" si="11"/>
        <v>2000</v>
      </c>
      <c r="E62" s="12">
        <f>SUM(B62:D62)</f>
        <v>4000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5"/>
  <sheetViews>
    <sheetView tabSelected="1" zoomScale="130" zoomScaleNormal="130" workbookViewId="0">
      <selection activeCell="B17" sqref="B17"/>
    </sheetView>
  </sheetViews>
  <sheetFormatPr defaultRowHeight="12.75" x14ac:dyDescent="0.2"/>
  <cols>
    <col min="1" max="1" width="50.7109375" customWidth="1"/>
    <col min="2" max="2" width="10.7109375" customWidth="1"/>
    <col min="3" max="3" width="10.7109375" bestFit="1" customWidth="1"/>
  </cols>
  <sheetData>
    <row r="1" spans="1:6" ht="15.75" x14ac:dyDescent="0.25">
      <c r="A1" s="42" t="s">
        <v>21</v>
      </c>
      <c r="B1" s="43"/>
      <c r="C1" s="43"/>
      <c r="D1" s="43"/>
      <c r="E1" s="43"/>
    </row>
    <row r="2" spans="1:6" ht="14.25" x14ac:dyDescent="0.2">
      <c r="A2" s="17"/>
      <c r="B2" s="18"/>
      <c r="C2" s="18"/>
      <c r="D2" s="18"/>
      <c r="E2" s="5"/>
    </row>
    <row r="3" spans="1:6" ht="14.25" x14ac:dyDescent="0.2">
      <c r="A3" s="17"/>
      <c r="B3" s="18"/>
      <c r="C3" s="18"/>
      <c r="D3" s="18"/>
      <c r="E3" s="5"/>
    </row>
    <row r="4" spans="1:6" ht="15" x14ac:dyDescent="0.25">
      <c r="A4" s="15" t="s">
        <v>26</v>
      </c>
      <c r="B4" s="16" t="s">
        <v>0</v>
      </c>
      <c r="C4" s="16" t="s">
        <v>1</v>
      </c>
      <c r="D4" s="16" t="s">
        <v>2</v>
      </c>
      <c r="E4" s="5"/>
    </row>
    <row r="5" spans="1:6" ht="14.25" x14ac:dyDescent="0.2">
      <c r="A5" s="17" t="s">
        <v>25</v>
      </c>
      <c r="B5" s="18">
        <v>200</v>
      </c>
      <c r="C5" s="18">
        <v>200</v>
      </c>
      <c r="D5" s="18">
        <v>200</v>
      </c>
      <c r="E5" s="5"/>
    </row>
    <row r="6" spans="1:6" ht="14.25" x14ac:dyDescent="0.2">
      <c r="A6" s="17" t="s">
        <v>17</v>
      </c>
      <c r="B6" s="18">
        <v>100</v>
      </c>
      <c r="C6" s="18">
        <v>100</v>
      </c>
      <c r="D6" s="18">
        <v>100</v>
      </c>
      <c r="E6" s="5"/>
    </row>
    <row r="7" spans="1:6" ht="14.25" x14ac:dyDescent="0.2">
      <c r="A7" s="20" t="s">
        <v>18</v>
      </c>
      <c r="B7" s="19">
        <v>100</v>
      </c>
      <c r="C7" s="19">
        <v>100</v>
      </c>
      <c r="D7" s="19">
        <v>100</v>
      </c>
      <c r="E7" s="5"/>
    </row>
    <row r="8" spans="1:6" ht="15" thickBot="1" x14ac:dyDescent="0.25">
      <c r="A8" s="17" t="s">
        <v>19</v>
      </c>
      <c r="B8" s="18">
        <v>10</v>
      </c>
      <c r="C8" s="18">
        <v>20</v>
      </c>
      <c r="D8" s="18">
        <v>50</v>
      </c>
      <c r="E8" s="5"/>
    </row>
    <row r="9" spans="1:6" ht="15" thickBot="1" x14ac:dyDescent="0.25">
      <c r="A9" s="21" t="s">
        <v>20</v>
      </c>
      <c r="B9" s="37">
        <v>1000</v>
      </c>
      <c r="C9" s="38">
        <v>2000</v>
      </c>
      <c r="D9" s="39">
        <v>5000</v>
      </c>
      <c r="E9" s="5"/>
    </row>
    <row r="10" spans="1:6" ht="15" thickTop="1" x14ac:dyDescent="0.2">
      <c r="A10" s="17"/>
      <c r="B10" s="17"/>
      <c r="C10" s="18"/>
      <c r="D10" s="18"/>
      <c r="E10" s="18"/>
      <c r="F10" s="5"/>
    </row>
    <row r="11" spans="1:6" ht="15" x14ac:dyDescent="0.25">
      <c r="A11" s="17"/>
      <c r="B11" s="22"/>
      <c r="C11" s="17"/>
      <c r="D11" s="17"/>
      <c r="E11" s="17"/>
    </row>
    <row r="12" spans="1:6" ht="15.75" thickBot="1" x14ac:dyDescent="0.3">
      <c r="A12" s="15" t="s">
        <v>27</v>
      </c>
      <c r="B12" s="30" t="s">
        <v>0</v>
      </c>
      <c r="C12" s="30" t="s">
        <v>1</v>
      </c>
      <c r="D12" s="30" t="s">
        <v>2</v>
      </c>
      <c r="E12" s="16" t="s">
        <v>14</v>
      </c>
      <c r="F12" s="5"/>
    </row>
    <row r="13" spans="1:6" ht="15" thickBot="1" x14ac:dyDescent="0.25">
      <c r="A13" s="17" t="s">
        <v>3</v>
      </c>
      <c r="B13" s="31">
        <v>10</v>
      </c>
      <c r="C13" s="32">
        <v>20</v>
      </c>
      <c r="D13" s="33">
        <v>50</v>
      </c>
      <c r="E13" s="18"/>
      <c r="F13" s="7"/>
    </row>
    <row r="14" spans="1:6" ht="14.25" x14ac:dyDescent="0.2">
      <c r="A14" s="17" t="s">
        <v>16</v>
      </c>
      <c r="B14" s="18">
        <v>200</v>
      </c>
      <c r="C14" s="18">
        <v>200</v>
      </c>
      <c r="D14" s="18">
        <v>200</v>
      </c>
      <c r="E14" s="18">
        <f>SUM(B14:D14)</f>
        <v>600</v>
      </c>
      <c r="F14" s="7"/>
    </row>
    <row r="15" spans="1:6" ht="15" thickBot="1" x14ac:dyDescent="0.25">
      <c r="A15" s="17" t="s">
        <v>4</v>
      </c>
      <c r="B15" s="18">
        <v>100</v>
      </c>
      <c r="C15" s="18">
        <v>100</v>
      </c>
      <c r="D15" s="18">
        <v>100</v>
      </c>
      <c r="E15" s="18">
        <f>SUM(B15:D15)</f>
        <v>300</v>
      </c>
      <c r="F15" s="7"/>
    </row>
    <row r="16" spans="1:6" ht="15.75" thickBot="1" x14ac:dyDescent="0.3">
      <c r="A16" s="15" t="s">
        <v>5</v>
      </c>
      <c r="B16" s="34">
        <v>1000</v>
      </c>
      <c r="C16" s="35">
        <v>2000</v>
      </c>
      <c r="D16" s="36">
        <v>5000</v>
      </c>
      <c r="E16" s="24">
        <f>SUM(B16:D16)</f>
        <v>8000</v>
      </c>
      <c r="F16" s="6"/>
    </row>
    <row r="17" spans="1:6" ht="14.25" x14ac:dyDescent="0.2">
      <c r="A17" s="17" t="s">
        <v>6</v>
      </c>
      <c r="B17" s="18"/>
      <c r="C17" s="18"/>
      <c r="D17" s="18"/>
      <c r="E17" s="18"/>
      <c r="F17" s="7"/>
    </row>
    <row r="18" spans="1:6" ht="14.25" x14ac:dyDescent="0.2">
      <c r="A18" s="17" t="s">
        <v>11</v>
      </c>
      <c r="B18" s="23"/>
      <c r="C18" s="23"/>
      <c r="D18" s="23"/>
      <c r="E18" s="18"/>
      <c r="F18" s="7"/>
    </row>
    <row r="19" spans="1:6" ht="14.25" x14ac:dyDescent="0.2">
      <c r="A19" s="17" t="s">
        <v>7</v>
      </c>
      <c r="B19" s="18"/>
      <c r="C19" s="18"/>
      <c r="D19" s="18"/>
      <c r="E19" s="18"/>
      <c r="F19" s="7"/>
    </row>
    <row r="20" spans="1:6" ht="14.25" x14ac:dyDescent="0.2">
      <c r="A20" s="17" t="s">
        <v>11</v>
      </c>
      <c r="B20" s="23"/>
      <c r="C20" s="23"/>
      <c r="D20" s="23"/>
      <c r="E20" s="18"/>
      <c r="F20" s="7"/>
    </row>
    <row r="21" spans="1:6" ht="14.25" x14ac:dyDescent="0.2">
      <c r="A21" s="25" t="s">
        <v>8</v>
      </c>
      <c r="B21" s="26"/>
      <c r="C21" s="26"/>
      <c r="D21" s="26"/>
      <c r="E21" s="26"/>
      <c r="F21" s="7"/>
    </row>
    <row r="22" spans="1:6" ht="14.25" x14ac:dyDescent="0.2">
      <c r="A22" s="17" t="s">
        <v>9</v>
      </c>
      <c r="B22" s="23"/>
      <c r="C22" s="23"/>
      <c r="D22" s="23"/>
      <c r="E22" s="23"/>
      <c r="F22" s="6"/>
    </row>
    <row r="23" spans="1:6" ht="14.25" x14ac:dyDescent="0.2">
      <c r="A23" s="27" t="s">
        <v>13</v>
      </c>
      <c r="B23" s="23"/>
      <c r="C23" s="23"/>
      <c r="D23" s="23"/>
      <c r="E23" s="23"/>
      <c r="F23" s="6"/>
    </row>
    <row r="24" spans="1:6" ht="14.25" x14ac:dyDescent="0.2">
      <c r="A24" s="28" t="s">
        <v>12</v>
      </c>
      <c r="B24" s="24"/>
      <c r="C24" s="24"/>
      <c r="D24" s="24"/>
      <c r="E24" s="24"/>
      <c r="F24" s="6"/>
    </row>
    <row r="25" spans="1:6" ht="15" x14ac:dyDescent="0.25">
      <c r="A25" s="22" t="s">
        <v>10</v>
      </c>
      <c r="B25" s="29"/>
      <c r="C25" s="29"/>
      <c r="D25" s="29"/>
      <c r="E25" s="29"/>
      <c r="F25" s="12"/>
    </row>
  </sheetData>
  <mergeCells count="1">
    <mergeCell ref="A1:E1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trading results</vt:lpstr>
      <vt:lpstr>cleanup options blank</vt:lpstr>
    </vt:vector>
  </TitlesOfParts>
  <Company>Syracuse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dcpopp</dc:creator>
  <cp:lastModifiedBy>David C Popp</cp:lastModifiedBy>
  <cp:lastPrinted>2022-11-10T22:14:50Z</cp:lastPrinted>
  <dcterms:created xsi:type="dcterms:W3CDTF">2002-11-18T20:30:07Z</dcterms:created>
  <dcterms:modified xsi:type="dcterms:W3CDTF">2023-11-27T19:47:37Z</dcterms:modified>
</cp:coreProperties>
</file>