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X-Filer\Collab\dcpopp-F07\Admin\classes\environmental class\"/>
    </mc:Choice>
  </mc:AlternateContent>
  <xr:revisionPtr revIDLastSave="0" documentId="13_ncr:1_{4C186923-8B25-46DA-A4D2-8F9061D65211}" xr6:coauthVersionLast="47" xr6:coauthVersionMax="47" xr10:uidLastSave="{00000000-0000-0000-0000-000000000000}"/>
  <bookViews>
    <workbookView xWindow="-120" yWindow="-120" windowWidth="29040" windowHeight="17520" activeTab="3" xr2:uid="{43D9FA39-99B5-4BB6-A240-3925C756617C}"/>
  </bookViews>
  <sheets>
    <sheet name="summary equal allocation start" sheetId="3" r:id="rId1"/>
    <sheet name="firm abatement costs = start" sheetId="7" r:id="rId2"/>
    <sheet name="summary historic initial" sheetId="5" r:id="rId3"/>
    <sheet name="firm abatement costs hist start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5" l="1"/>
  <c r="L24" i="8"/>
  <c r="L25" i="8" s="1"/>
  <c r="L23" i="8"/>
  <c r="D15" i="3"/>
  <c r="C15" i="3"/>
  <c r="B15" i="3"/>
  <c r="E8" i="3"/>
  <c r="L24" i="7"/>
  <c r="L25" i="7" s="1"/>
  <c r="L26" i="7" s="1"/>
  <c r="D15" i="5"/>
  <c r="C15" i="5"/>
  <c r="B15" i="5"/>
  <c r="L18" i="7"/>
  <c r="L19" i="7" s="1"/>
  <c r="L20" i="7" s="1"/>
  <c r="L21" i="7" s="1"/>
  <c r="L18" i="8"/>
  <c r="L19" i="8" s="1"/>
  <c r="L20" i="8" s="1"/>
  <c r="L21" i="8" s="1"/>
  <c r="L22" i="8" s="1"/>
  <c r="U4" i="8"/>
  <c r="U5" i="8" s="1"/>
  <c r="U6" i="8" s="1"/>
  <c r="U7" i="8" s="1"/>
  <c r="U8" i="8" s="1"/>
  <c r="U9" i="8" s="1"/>
  <c r="U10" i="8" s="1"/>
  <c r="U11" i="8" s="1"/>
  <c r="U12" i="8" s="1"/>
  <c r="U13" i="8" s="1"/>
  <c r="U14" i="8" s="1"/>
  <c r="U15" i="8" s="1"/>
  <c r="R4" i="8"/>
  <c r="R5" i="8" s="1"/>
  <c r="R6" i="8" s="1"/>
  <c r="R7" i="8" s="1"/>
  <c r="R8" i="8" s="1"/>
  <c r="R9" i="8" s="1"/>
  <c r="R10" i="8" s="1"/>
  <c r="O4" i="8"/>
  <c r="O5" i="8" s="1"/>
  <c r="O6" i="8" s="1"/>
  <c r="O7" i="8" s="1"/>
  <c r="O8" i="8" s="1"/>
  <c r="O9" i="8" s="1"/>
  <c r="O10" i="8" s="1"/>
  <c r="O11" i="8" s="1"/>
  <c r="O12" i="8" s="1"/>
  <c r="U3" i="8"/>
  <c r="R3" i="8"/>
  <c r="O3" i="8"/>
  <c r="L3" i="8"/>
  <c r="L4" i="8" s="1"/>
  <c r="L5" i="8" s="1"/>
  <c r="L6" i="8" s="1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U4" i="7"/>
  <c r="U5" i="7" s="1"/>
  <c r="U6" i="7" s="1"/>
  <c r="U7" i="7" s="1"/>
  <c r="U8" i="7" s="1"/>
  <c r="U9" i="7" s="1"/>
  <c r="U10" i="7" s="1"/>
  <c r="U11" i="7" s="1"/>
  <c r="U12" i="7" s="1"/>
  <c r="U13" i="7" s="1"/>
  <c r="U14" i="7" s="1"/>
  <c r="U15" i="7" s="1"/>
  <c r="R4" i="7"/>
  <c r="R5" i="7" s="1"/>
  <c r="R6" i="7" s="1"/>
  <c r="R7" i="7" s="1"/>
  <c r="R8" i="7" s="1"/>
  <c r="R9" i="7" s="1"/>
  <c r="R10" i="7" s="1"/>
  <c r="O4" i="7"/>
  <c r="O5" i="7" s="1"/>
  <c r="O6" i="7" s="1"/>
  <c r="O7" i="7" s="1"/>
  <c r="O8" i="7" s="1"/>
  <c r="O9" i="7" s="1"/>
  <c r="O10" i="7" s="1"/>
  <c r="O11" i="7" s="1"/>
  <c r="O12" i="7" s="1"/>
  <c r="U3" i="7"/>
  <c r="R3" i="7"/>
  <c r="O3" i="7"/>
  <c r="L3" i="7"/>
  <c r="L4" i="7" s="1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E14" i="5"/>
  <c r="E13" i="5"/>
  <c r="E12" i="5"/>
  <c r="E11" i="5"/>
  <c r="E7" i="5"/>
  <c r="E6" i="5"/>
  <c r="D4" i="5"/>
  <c r="C4" i="5"/>
  <c r="B4" i="5"/>
  <c r="E3" i="5"/>
  <c r="E2" i="5"/>
  <c r="E14" i="3"/>
  <c r="E13" i="3"/>
  <c r="E12" i="3"/>
  <c r="E11" i="3"/>
  <c r="E6" i="3"/>
  <c r="D4" i="3"/>
  <c r="C4" i="3"/>
  <c r="B4" i="3"/>
  <c r="E3" i="3"/>
  <c r="E2" i="3"/>
  <c r="L22" i="7" l="1"/>
  <c r="L23" i="7" s="1"/>
  <c r="L27" i="7" s="1"/>
  <c r="L28" i="7" s="1"/>
  <c r="L29" i="7" s="1"/>
  <c r="L30" i="7" s="1"/>
  <c r="L31" i="7" s="1"/>
  <c r="L32" i="7" s="1"/>
  <c r="L33" i="7" s="1"/>
  <c r="L26" i="8"/>
  <c r="L27" i="8" s="1"/>
  <c r="L28" i="8" s="1"/>
  <c r="L29" i="8" s="1"/>
  <c r="L30" i="8" s="1"/>
  <c r="L31" i="8" s="1"/>
  <c r="L32" i="8" s="1"/>
  <c r="L33" i="8" s="1"/>
  <c r="E4" i="5"/>
  <c r="E15" i="5"/>
  <c r="E16" i="5" s="1"/>
  <c r="E7" i="3"/>
  <c r="E4" i="3"/>
  <c r="E15" i="3"/>
  <c r="E16" i="3" s="1"/>
</calcChain>
</file>

<file path=xl/sharedStrings.xml><?xml version="1.0" encoding="utf-8"?>
<sst xmlns="http://schemas.openxmlformats.org/spreadsheetml/2006/main" count="104" uniqueCount="25">
  <si>
    <t>Round 1</t>
  </si>
  <si>
    <t>Firm 1</t>
  </si>
  <si>
    <t>Firm 2</t>
  </si>
  <si>
    <t>Firm 3</t>
  </si>
  <si>
    <t>SUM</t>
  </si>
  <si>
    <t>Initial pollution:</t>
  </si>
  <si>
    <t>Initial permit allocation:</t>
  </si>
  <si>
    <t>Initial abatement requirement:</t>
  </si>
  <si>
    <t>Initial MAC</t>
  </si>
  <si>
    <t>Final number of permits:</t>
  </si>
  <si>
    <t>Final abatement requirement:</t>
  </si>
  <si>
    <t>Final MAC</t>
  </si>
  <si>
    <t>Total Costs Per Firm</t>
  </si>
  <si>
    <t>Total abatement cost before trades:</t>
  </si>
  <si>
    <t>Total abatement cost after trades:</t>
  </si>
  <si>
    <t xml:space="preserve">      + Cost of permits purchased</t>
  </si>
  <si>
    <t xml:space="preserve">       - Revenue from permits sold</t>
  </si>
  <si>
    <t xml:space="preserve">  = Net costs after trades</t>
  </si>
  <si>
    <t>savings</t>
  </si>
  <si>
    <t>Sum of MAC curves</t>
  </si>
  <si>
    <t>Tons of Abatement</t>
  </si>
  <si>
    <t>MAC</t>
  </si>
  <si>
    <t>TAC</t>
  </si>
  <si>
    <r>
      <rPr>
        <b/>
        <sz val="11"/>
        <color theme="1"/>
        <rFont val="Calibri"/>
        <family val="2"/>
        <scheme val="minor"/>
      </rPr>
      <t xml:space="preserve">Question 1: </t>
    </r>
    <r>
      <rPr>
        <sz val="11"/>
        <color theme="1"/>
        <rFont val="Calibri"/>
        <family val="2"/>
        <scheme val="minor"/>
      </rPr>
      <t xml:space="preserve">What is the most your firm would pay to </t>
    </r>
    <r>
      <rPr>
        <b/>
        <sz val="11"/>
        <color theme="1"/>
        <rFont val="Calibri"/>
        <family val="2"/>
        <scheme val="minor"/>
      </rPr>
      <t>buy</t>
    </r>
    <r>
      <rPr>
        <sz val="11"/>
        <color theme="1"/>
        <rFont val="Calibri"/>
        <family val="2"/>
        <scheme val="minor"/>
      </rPr>
      <t xml:space="preserve"> a permit?</t>
    </r>
  </si>
  <si>
    <r>
      <t>Question 2:</t>
    </r>
    <r>
      <rPr>
        <sz val="11"/>
        <color theme="1"/>
        <rFont val="Calibri"/>
        <family val="2"/>
        <scheme val="minor"/>
      </rPr>
      <t xml:space="preserve"> What is the lowest your firm would accept to </t>
    </r>
    <r>
      <rPr>
        <b/>
        <sz val="11"/>
        <color theme="1"/>
        <rFont val="Calibri"/>
        <family val="2"/>
        <scheme val="minor"/>
      </rPr>
      <t>sell</t>
    </r>
    <r>
      <rPr>
        <sz val="11"/>
        <color theme="1"/>
        <rFont val="Calibri"/>
        <family val="2"/>
        <scheme val="minor"/>
      </rPr>
      <t xml:space="preserve"> a permit?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</si>
</sst>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2" borderId="0" xfId="0" applyFill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44" fontId="3" fillId="0" borderId="1" xfId="1" applyFont="1" applyBorder="1"/>
    <xf numFmtId="44" fontId="4" fillId="0" borderId="1" xfId="1" applyFont="1" applyBorder="1"/>
    <xf numFmtId="44" fontId="3" fillId="0" borderId="0" xfId="1" applyFont="1"/>
    <xf numFmtId="44" fontId="3" fillId="0" borderId="2" xfId="1" applyFont="1" applyBorder="1"/>
    <xf numFmtId="8" fontId="0" fillId="0" borderId="0" xfId="0" applyNumberFormat="1"/>
    <xf numFmtId="0" fontId="11" fillId="0" borderId="0" xfId="0" applyFont="1"/>
    <xf numFmtId="8" fontId="0" fillId="2" borderId="0" xfId="0" applyNumberFormat="1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4F2F-AFC4-43A5-99FB-3989B1176BA2}">
  <dimension ref="A1:E16"/>
  <sheetViews>
    <sheetView zoomScale="140" zoomScaleNormal="140" workbookViewId="0">
      <selection activeCell="E4" sqref="E4"/>
    </sheetView>
  </sheetViews>
  <sheetFormatPr defaultRowHeight="15" x14ac:dyDescent="0.25"/>
  <cols>
    <col min="1" max="1" width="37.140625" customWidth="1"/>
    <col min="2" max="3" width="9.7109375" bestFit="1" customWidth="1"/>
    <col min="4" max="4" width="9.85546875" bestFit="1" customWidth="1"/>
    <col min="5" max="5" width="9.7109375" bestFit="1" customWidth="1"/>
  </cols>
  <sheetData>
    <row r="1" spans="1:5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x14ac:dyDescent="0.25">
      <c r="A2" s="3" t="s">
        <v>5</v>
      </c>
      <c r="B2" s="3">
        <v>10</v>
      </c>
      <c r="C2" s="3">
        <v>8</v>
      </c>
      <c r="D2" s="3">
        <v>13</v>
      </c>
      <c r="E2" s="3">
        <f>SUM(B2:D2)</f>
        <v>31</v>
      </c>
    </row>
    <row r="3" spans="1:5" ht="15.75" x14ac:dyDescent="0.25">
      <c r="A3" s="4" t="s">
        <v>6</v>
      </c>
      <c r="B3" s="4">
        <v>7</v>
      </c>
      <c r="C3" s="4">
        <v>7</v>
      </c>
      <c r="D3" s="4">
        <v>7</v>
      </c>
      <c r="E3" s="4">
        <f>SUM(B3:D3)</f>
        <v>21</v>
      </c>
    </row>
    <row r="4" spans="1:5" ht="15.75" x14ac:dyDescent="0.25">
      <c r="A4" s="3" t="s">
        <v>7</v>
      </c>
      <c r="B4" s="3">
        <f t="shared" ref="B4:D4" si="0">B2-B3</f>
        <v>3</v>
      </c>
      <c r="C4" s="3">
        <f t="shared" si="0"/>
        <v>1</v>
      </c>
      <c r="D4" s="3">
        <f t="shared" si="0"/>
        <v>6</v>
      </c>
      <c r="E4" s="3">
        <f>SUM(B4:D4)</f>
        <v>10</v>
      </c>
    </row>
    <row r="5" spans="1:5" ht="15.75" x14ac:dyDescent="0.25">
      <c r="A5" s="5" t="s">
        <v>8</v>
      </c>
      <c r="B5" s="19">
        <v>9</v>
      </c>
      <c r="C5" s="19">
        <v>4</v>
      </c>
      <c r="D5" s="19">
        <v>12</v>
      </c>
      <c r="E5" s="4"/>
    </row>
    <row r="6" spans="1:5" ht="15.75" x14ac:dyDescent="0.25">
      <c r="A6" s="3" t="s">
        <v>9</v>
      </c>
      <c r="B6" s="3">
        <v>7</v>
      </c>
      <c r="C6" s="3">
        <v>6</v>
      </c>
      <c r="D6" s="3">
        <v>8</v>
      </c>
      <c r="E6" s="3">
        <f>SUM(B6:D6)</f>
        <v>21</v>
      </c>
    </row>
    <row r="7" spans="1:5" ht="15.75" x14ac:dyDescent="0.25">
      <c r="A7" s="3" t="s">
        <v>10</v>
      </c>
      <c r="B7" s="3">
        <v>3</v>
      </c>
      <c r="C7" s="3">
        <v>2</v>
      </c>
      <c r="D7" s="3">
        <v>5</v>
      </c>
      <c r="E7" s="3">
        <f>SUM(B7:D7)</f>
        <v>10</v>
      </c>
    </row>
    <row r="8" spans="1:5" ht="16.5" thickBot="1" x14ac:dyDescent="0.3">
      <c r="A8" s="6" t="s">
        <v>11</v>
      </c>
      <c r="B8" s="7">
        <v>9</v>
      </c>
      <c r="C8" s="7">
        <v>8</v>
      </c>
      <c r="D8" s="7">
        <v>10</v>
      </c>
      <c r="E8" s="7">
        <f>SUM(B8:D8)</f>
        <v>27</v>
      </c>
    </row>
    <row r="9" spans="1:5" ht="16.5" thickTop="1" x14ac:dyDescent="0.25">
      <c r="A9" s="3"/>
      <c r="B9" s="3"/>
      <c r="C9" s="3"/>
      <c r="D9" s="3"/>
      <c r="E9" s="3"/>
    </row>
    <row r="10" spans="1:5" ht="15.75" x14ac:dyDescent="0.25">
      <c r="A10" s="1" t="s">
        <v>12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x14ac:dyDescent="0.25">
      <c r="A11" s="4" t="s">
        <v>13</v>
      </c>
      <c r="B11" s="20">
        <v>18</v>
      </c>
      <c r="C11" s="20">
        <v>4</v>
      </c>
      <c r="D11" s="20">
        <v>42</v>
      </c>
      <c r="E11" s="20">
        <f>SUM(B11:D11)</f>
        <v>64</v>
      </c>
    </row>
    <row r="12" spans="1:5" ht="15.75" x14ac:dyDescent="0.25">
      <c r="A12" s="3" t="s">
        <v>14</v>
      </c>
      <c r="B12" s="21">
        <v>18</v>
      </c>
      <c r="C12" s="21">
        <v>12</v>
      </c>
      <c r="D12" s="21">
        <v>30</v>
      </c>
      <c r="E12" s="21">
        <f>SUM(B12:D12)</f>
        <v>60</v>
      </c>
    </row>
    <row r="13" spans="1:5" ht="15.75" x14ac:dyDescent="0.25">
      <c r="A13" s="3" t="s">
        <v>15</v>
      </c>
      <c r="B13" s="21"/>
      <c r="C13" s="21"/>
      <c r="D13" s="21">
        <v>10</v>
      </c>
      <c r="E13" s="21">
        <f>SUM(B13:D13)</f>
        <v>10</v>
      </c>
    </row>
    <row r="14" spans="1:5" ht="15.75" x14ac:dyDescent="0.25">
      <c r="A14" s="4" t="s">
        <v>16</v>
      </c>
      <c r="B14" s="19"/>
      <c r="C14" s="19">
        <v>10</v>
      </c>
      <c r="D14" s="19"/>
      <c r="E14" s="19">
        <f>SUM(B14:D14)</f>
        <v>10</v>
      </c>
    </row>
    <row r="15" spans="1:5" ht="16.5" thickBot="1" x14ac:dyDescent="0.3">
      <c r="A15" s="7" t="s">
        <v>17</v>
      </c>
      <c r="B15" s="22">
        <f>B12+B13-B14</f>
        <v>18</v>
      </c>
      <c r="C15" s="22">
        <f>C12+C13-C14</f>
        <v>2</v>
      </c>
      <c r="D15" s="22">
        <f>D12+D13-D14</f>
        <v>40</v>
      </c>
      <c r="E15" s="22">
        <f>SUM(B15:D15)</f>
        <v>60</v>
      </c>
    </row>
    <row r="16" spans="1:5" ht="16.5" thickTop="1" x14ac:dyDescent="0.25">
      <c r="A16" s="3" t="s">
        <v>18</v>
      </c>
      <c r="B16" s="21"/>
      <c r="C16" s="21"/>
      <c r="D16" s="21"/>
      <c r="E16" s="21">
        <f t="shared" ref="E16" si="1">E11-E15</f>
        <v>4</v>
      </c>
    </row>
  </sheetData>
  <pageMargins left="0.7" right="0.7" top="0.75" bottom="0.75" header="0.3" footer="0.3"/>
  <pageSetup scale="80" orientation="portrait" horizontalDpi="1200" verticalDpi="1200" r:id="rId1"/>
  <headerFooter>
    <oddFooter>&amp;L&amp;F&amp;C&amp;A&amp;RPage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5CDF-E6D8-4F0A-83F6-F53AA6156DA0}">
  <dimension ref="A1:U62"/>
  <sheetViews>
    <sheetView zoomScaleNormal="100" workbookViewId="0">
      <selection activeCell="E3" sqref="E3"/>
    </sheetView>
  </sheetViews>
  <sheetFormatPr defaultRowHeight="15" x14ac:dyDescent="0.25"/>
  <cols>
    <col min="1" max="1" width="17.7109375" customWidth="1"/>
    <col min="2" max="2" width="5.7109375" customWidth="1"/>
    <col min="3" max="3" width="2.7109375" customWidth="1"/>
    <col min="4" max="4" width="17.7109375" customWidth="1"/>
    <col min="5" max="5" width="5.7109375" customWidth="1"/>
    <col min="6" max="6" width="2.7109375" customWidth="1"/>
    <col min="7" max="7" width="17.7109375" customWidth="1"/>
    <col min="8" max="8" width="5.7109375" customWidth="1"/>
    <col min="9" max="9" width="2.7109375" customWidth="1"/>
    <col min="10" max="10" width="17.7109375" hidden="1" customWidth="1"/>
    <col min="11" max="11" width="5.7109375" hidden="1" customWidth="1"/>
    <col min="12" max="12" width="0" hidden="1" customWidth="1"/>
  </cols>
  <sheetData>
    <row r="1" spans="1:21" x14ac:dyDescent="0.25">
      <c r="A1" s="8" t="s">
        <v>1</v>
      </c>
      <c r="B1" s="9"/>
      <c r="D1" s="8" t="s">
        <v>2</v>
      </c>
      <c r="E1" s="9"/>
      <c r="G1" s="8" t="s">
        <v>3</v>
      </c>
      <c r="H1" s="9"/>
      <c r="J1" s="8" t="s">
        <v>19</v>
      </c>
      <c r="K1" s="9"/>
      <c r="N1" s="8" t="s">
        <v>1</v>
      </c>
      <c r="O1" s="9"/>
      <c r="Q1" s="8" t="s">
        <v>2</v>
      </c>
      <c r="R1" s="9"/>
      <c r="T1" s="8" t="s">
        <v>3</v>
      </c>
      <c r="U1" s="9"/>
    </row>
    <row r="2" spans="1:21" ht="15.75" thickBot="1" x14ac:dyDescent="0.3">
      <c r="A2" s="10" t="s">
        <v>20</v>
      </c>
      <c r="B2" s="10" t="s">
        <v>21</v>
      </c>
      <c r="D2" s="10" t="s">
        <v>20</v>
      </c>
      <c r="E2" s="10" t="s">
        <v>21</v>
      </c>
      <c r="G2" s="10" t="s">
        <v>20</v>
      </c>
      <c r="H2" s="10" t="s">
        <v>21</v>
      </c>
      <c r="J2" s="10" t="s">
        <v>20</v>
      </c>
      <c r="K2" s="10" t="s">
        <v>21</v>
      </c>
      <c r="L2" s="10" t="s">
        <v>22</v>
      </c>
      <c r="N2" s="10" t="s">
        <v>20</v>
      </c>
      <c r="O2" s="10" t="s">
        <v>22</v>
      </c>
      <c r="Q2" s="10" t="s">
        <v>20</v>
      </c>
      <c r="R2" s="10" t="s">
        <v>22</v>
      </c>
      <c r="T2" s="10" t="s">
        <v>20</v>
      </c>
      <c r="U2" s="10" t="s">
        <v>22</v>
      </c>
    </row>
    <row r="3" spans="1:21" ht="15.75" thickTop="1" x14ac:dyDescent="0.25">
      <c r="A3" s="11">
        <v>1</v>
      </c>
      <c r="B3" s="11">
        <v>3</v>
      </c>
      <c r="C3" s="11"/>
      <c r="D3" s="14">
        <v>1</v>
      </c>
      <c r="E3" s="14">
        <v>4</v>
      </c>
      <c r="F3" s="11"/>
      <c r="G3" s="11">
        <v>1</v>
      </c>
      <c r="H3" s="11">
        <v>2</v>
      </c>
      <c r="J3" s="11">
        <v>1</v>
      </c>
      <c r="K3" s="11">
        <v>2</v>
      </c>
      <c r="L3">
        <f>K3</f>
        <v>2</v>
      </c>
      <c r="N3" s="11">
        <v>1</v>
      </c>
      <c r="O3" s="11">
        <f>B3</f>
        <v>3</v>
      </c>
      <c r="P3" s="11"/>
      <c r="Q3" s="14">
        <v>1</v>
      </c>
      <c r="R3" s="14">
        <f>E3</f>
        <v>4</v>
      </c>
      <c r="S3" s="11"/>
      <c r="T3" s="11">
        <v>1</v>
      </c>
      <c r="U3" s="11">
        <f>H3</f>
        <v>2</v>
      </c>
    </row>
    <row r="4" spans="1:21" x14ac:dyDescent="0.25">
      <c r="A4" s="11">
        <v>2</v>
      </c>
      <c r="B4" s="11">
        <v>6</v>
      </c>
      <c r="C4" s="11"/>
      <c r="D4" s="26">
        <v>2</v>
      </c>
      <c r="E4" s="26">
        <v>8</v>
      </c>
      <c r="F4" s="11"/>
      <c r="G4" s="11">
        <v>2</v>
      </c>
      <c r="H4" s="11">
        <v>4</v>
      </c>
      <c r="J4" s="11">
        <v>2</v>
      </c>
      <c r="K4" s="11">
        <v>3</v>
      </c>
      <c r="L4">
        <f>L3+K4</f>
        <v>5</v>
      </c>
      <c r="N4" s="11">
        <v>2</v>
      </c>
      <c r="O4" s="11">
        <f t="shared" ref="O4:O12" si="0">B4+O3</f>
        <v>9</v>
      </c>
      <c r="P4" s="11"/>
      <c r="Q4" s="11">
        <v>2</v>
      </c>
      <c r="R4" s="11">
        <f t="shared" ref="R4:R10" si="1">E4+R3</f>
        <v>12</v>
      </c>
      <c r="S4" s="11"/>
      <c r="T4" s="11">
        <v>2</v>
      </c>
      <c r="U4" s="11">
        <f t="shared" ref="U4:U15" si="2">H4+U3</f>
        <v>6</v>
      </c>
    </row>
    <row r="5" spans="1:21" x14ac:dyDescent="0.25">
      <c r="A5" s="14">
        <v>3</v>
      </c>
      <c r="B5" s="14">
        <v>9</v>
      </c>
      <c r="C5" s="11"/>
      <c r="D5" s="11">
        <v>3</v>
      </c>
      <c r="E5" s="11">
        <v>12</v>
      </c>
      <c r="F5" s="11"/>
      <c r="G5" s="11">
        <v>3</v>
      </c>
      <c r="H5" s="11">
        <v>6</v>
      </c>
      <c r="J5" s="11">
        <v>3</v>
      </c>
      <c r="K5" s="11">
        <v>4</v>
      </c>
      <c r="L5">
        <f t="shared" ref="L5:L33" si="3">L4+K5</f>
        <v>9</v>
      </c>
      <c r="N5" s="14">
        <v>3</v>
      </c>
      <c r="O5" s="14">
        <f t="shared" si="0"/>
        <v>18</v>
      </c>
      <c r="P5" s="11"/>
      <c r="Q5" s="11">
        <v>3</v>
      </c>
      <c r="R5" s="11">
        <f t="shared" si="1"/>
        <v>24</v>
      </c>
      <c r="S5" s="11"/>
      <c r="T5" s="11">
        <v>3</v>
      </c>
      <c r="U5" s="11">
        <f t="shared" si="2"/>
        <v>12</v>
      </c>
    </row>
    <row r="6" spans="1:21" x14ac:dyDescent="0.25">
      <c r="A6" s="11">
        <v>4</v>
      </c>
      <c r="B6" s="11">
        <v>12</v>
      </c>
      <c r="C6" s="11"/>
      <c r="D6" s="11">
        <v>4</v>
      </c>
      <c r="E6" s="11">
        <v>16</v>
      </c>
      <c r="F6" s="11"/>
      <c r="G6" s="11">
        <v>4</v>
      </c>
      <c r="H6" s="11">
        <v>8</v>
      </c>
      <c r="J6" s="11">
        <v>4</v>
      </c>
      <c r="K6" s="11">
        <v>4</v>
      </c>
      <c r="L6">
        <f t="shared" si="3"/>
        <v>13</v>
      </c>
      <c r="N6" s="11">
        <v>4</v>
      </c>
      <c r="O6" s="11">
        <f t="shared" si="0"/>
        <v>30</v>
      </c>
      <c r="P6" s="11"/>
      <c r="Q6" s="11">
        <v>4</v>
      </c>
      <c r="R6" s="11">
        <f t="shared" si="1"/>
        <v>40</v>
      </c>
      <c r="S6" s="11"/>
      <c r="T6" s="11">
        <v>4</v>
      </c>
      <c r="U6" s="11">
        <f t="shared" si="2"/>
        <v>20</v>
      </c>
    </row>
    <row r="7" spans="1:21" x14ac:dyDescent="0.25">
      <c r="A7" s="11">
        <v>5</v>
      </c>
      <c r="B7" s="11">
        <v>15</v>
      </c>
      <c r="C7" s="11"/>
      <c r="D7" s="11">
        <v>5</v>
      </c>
      <c r="E7" s="11">
        <v>20</v>
      </c>
      <c r="F7" s="11"/>
      <c r="G7" s="26">
        <v>5</v>
      </c>
      <c r="H7" s="26">
        <v>10</v>
      </c>
      <c r="J7" s="11">
        <v>5</v>
      </c>
      <c r="K7" s="11">
        <v>6</v>
      </c>
      <c r="L7">
        <f t="shared" si="3"/>
        <v>19</v>
      </c>
      <c r="N7" s="11">
        <v>5</v>
      </c>
      <c r="O7" s="11">
        <f t="shared" si="0"/>
        <v>45</v>
      </c>
      <c r="P7" s="11"/>
      <c r="Q7" s="11">
        <v>5</v>
      </c>
      <c r="R7" s="11">
        <f t="shared" si="1"/>
        <v>60</v>
      </c>
      <c r="S7" s="11"/>
      <c r="T7" s="11">
        <v>5</v>
      </c>
      <c r="U7" s="11">
        <f t="shared" si="2"/>
        <v>30</v>
      </c>
    </row>
    <row r="8" spans="1:21" x14ac:dyDescent="0.25">
      <c r="A8" s="11">
        <v>6</v>
      </c>
      <c r="B8" s="11">
        <v>18</v>
      </c>
      <c r="C8" s="11"/>
      <c r="D8" s="11">
        <v>6</v>
      </c>
      <c r="E8" s="11">
        <v>24</v>
      </c>
      <c r="F8" s="11"/>
      <c r="G8" s="14">
        <v>6</v>
      </c>
      <c r="H8" s="14">
        <v>12</v>
      </c>
      <c r="J8" s="11">
        <v>6</v>
      </c>
      <c r="K8" s="11">
        <v>6</v>
      </c>
      <c r="L8">
        <f t="shared" si="3"/>
        <v>25</v>
      </c>
      <c r="N8" s="11">
        <v>6</v>
      </c>
      <c r="O8" s="11">
        <f t="shared" si="0"/>
        <v>63</v>
      </c>
      <c r="P8" s="11"/>
      <c r="Q8" s="11">
        <v>6</v>
      </c>
      <c r="R8" s="11">
        <f t="shared" si="1"/>
        <v>84</v>
      </c>
      <c r="S8" s="11"/>
      <c r="T8" s="14">
        <v>6</v>
      </c>
      <c r="U8" s="14">
        <f t="shared" si="2"/>
        <v>42</v>
      </c>
    </row>
    <row r="9" spans="1:21" x14ac:dyDescent="0.25">
      <c r="A9" s="11">
        <v>7</v>
      </c>
      <c r="B9" s="11">
        <v>21</v>
      </c>
      <c r="C9" s="11"/>
      <c r="D9" s="11">
        <v>7</v>
      </c>
      <c r="E9" s="11">
        <v>28</v>
      </c>
      <c r="F9" s="11"/>
      <c r="G9" s="11">
        <v>7</v>
      </c>
      <c r="H9" s="11">
        <v>14</v>
      </c>
      <c r="J9" s="11">
        <v>7</v>
      </c>
      <c r="K9" s="11">
        <v>8</v>
      </c>
      <c r="L9">
        <f t="shared" si="3"/>
        <v>33</v>
      </c>
      <c r="N9" s="11">
        <v>7</v>
      </c>
      <c r="O9" s="11">
        <f t="shared" si="0"/>
        <v>84</v>
      </c>
      <c r="P9" s="11"/>
      <c r="Q9" s="11">
        <v>7</v>
      </c>
      <c r="R9" s="11">
        <f t="shared" si="1"/>
        <v>112</v>
      </c>
      <c r="S9" s="11"/>
      <c r="T9" s="11">
        <v>7</v>
      </c>
      <c r="U9" s="11">
        <f t="shared" si="2"/>
        <v>56</v>
      </c>
    </row>
    <row r="10" spans="1:21" x14ac:dyDescent="0.25">
      <c r="A10" s="11">
        <v>8</v>
      </c>
      <c r="B10" s="11">
        <v>24</v>
      </c>
      <c r="C10" s="11"/>
      <c r="D10" s="11">
        <v>8</v>
      </c>
      <c r="E10" s="11">
        <v>32</v>
      </c>
      <c r="F10" s="11"/>
      <c r="G10" s="11">
        <v>8</v>
      </c>
      <c r="H10" s="11">
        <v>16</v>
      </c>
      <c r="J10" s="11">
        <v>8</v>
      </c>
      <c r="K10" s="11">
        <v>8</v>
      </c>
      <c r="L10">
        <f t="shared" si="3"/>
        <v>41</v>
      </c>
      <c r="N10" s="11">
        <v>8</v>
      </c>
      <c r="O10" s="11">
        <f t="shared" si="0"/>
        <v>108</v>
      </c>
      <c r="P10" s="11"/>
      <c r="Q10" s="11">
        <v>8</v>
      </c>
      <c r="R10" s="11">
        <f t="shared" si="1"/>
        <v>144</v>
      </c>
      <c r="S10" s="11"/>
      <c r="T10" s="11">
        <v>8</v>
      </c>
      <c r="U10" s="11">
        <f t="shared" si="2"/>
        <v>72</v>
      </c>
    </row>
    <row r="11" spans="1:21" x14ac:dyDescent="0.25">
      <c r="A11" s="11">
        <v>9</v>
      </c>
      <c r="B11" s="11">
        <v>27</v>
      </c>
      <c r="C11" s="11"/>
      <c r="D11" s="11"/>
      <c r="E11" s="11"/>
      <c r="F11" s="11"/>
      <c r="G11" s="11">
        <v>9</v>
      </c>
      <c r="H11" s="11">
        <v>18</v>
      </c>
      <c r="J11" s="11">
        <v>9</v>
      </c>
      <c r="K11" s="11">
        <v>9</v>
      </c>
      <c r="L11">
        <f t="shared" si="3"/>
        <v>50</v>
      </c>
      <c r="N11" s="11">
        <v>9</v>
      </c>
      <c r="O11" s="11">
        <f t="shared" si="0"/>
        <v>135</v>
      </c>
      <c r="P11" s="11"/>
      <c r="Q11" s="11"/>
      <c r="R11" s="11"/>
      <c r="S11" s="11"/>
      <c r="T11" s="11">
        <v>9</v>
      </c>
      <c r="U11" s="11">
        <f t="shared" si="2"/>
        <v>90</v>
      </c>
    </row>
    <row r="12" spans="1:21" x14ac:dyDescent="0.25">
      <c r="A12" s="11">
        <v>10</v>
      </c>
      <c r="B12" s="11">
        <v>30</v>
      </c>
      <c r="C12" s="11"/>
      <c r="D12" s="11"/>
      <c r="E12" s="11"/>
      <c r="F12" s="11"/>
      <c r="G12" s="11">
        <v>10</v>
      </c>
      <c r="H12" s="11">
        <v>20</v>
      </c>
      <c r="J12" s="17">
        <v>10</v>
      </c>
      <c r="K12" s="17">
        <v>10</v>
      </c>
      <c r="L12" s="18">
        <f t="shared" si="3"/>
        <v>60</v>
      </c>
      <c r="N12" s="11">
        <v>10</v>
      </c>
      <c r="O12" s="11">
        <f t="shared" si="0"/>
        <v>165</v>
      </c>
      <c r="P12" s="11"/>
      <c r="Q12" s="11"/>
      <c r="R12" s="11"/>
      <c r="S12" s="11"/>
      <c r="T12" s="11">
        <v>10</v>
      </c>
      <c r="U12" s="11">
        <f t="shared" si="2"/>
        <v>110</v>
      </c>
    </row>
    <row r="13" spans="1:21" x14ac:dyDescent="0.25">
      <c r="A13" s="11"/>
      <c r="B13" s="11"/>
      <c r="C13" s="11"/>
      <c r="D13" s="11"/>
      <c r="E13" s="11"/>
      <c r="F13" s="11"/>
      <c r="G13" s="11">
        <v>11</v>
      </c>
      <c r="H13" s="11">
        <v>22</v>
      </c>
      <c r="J13" s="11">
        <v>11</v>
      </c>
      <c r="K13" s="11">
        <v>12</v>
      </c>
      <c r="L13">
        <f t="shared" si="3"/>
        <v>72</v>
      </c>
      <c r="N13" s="11"/>
      <c r="O13" s="11"/>
      <c r="P13" s="11"/>
      <c r="Q13" s="11"/>
      <c r="R13" s="11"/>
      <c r="S13" s="11"/>
      <c r="T13" s="11">
        <v>11</v>
      </c>
      <c r="U13" s="11">
        <f t="shared" si="2"/>
        <v>132</v>
      </c>
    </row>
    <row r="14" spans="1:21" x14ac:dyDescent="0.25">
      <c r="A14" s="11"/>
      <c r="B14" s="11"/>
      <c r="C14" s="11"/>
      <c r="D14" s="11"/>
      <c r="E14" s="11"/>
      <c r="F14" s="11"/>
      <c r="G14" s="11">
        <v>12</v>
      </c>
      <c r="H14" s="11">
        <v>24</v>
      </c>
      <c r="J14" s="11">
        <v>12</v>
      </c>
      <c r="K14" s="11">
        <v>12</v>
      </c>
      <c r="L14">
        <f t="shared" si="3"/>
        <v>84</v>
      </c>
      <c r="N14" s="11"/>
      <c r="O14" s="11"/>
      <c r="P14" s="11"/>
      <c r="Q14" s="11"/>
      <c r="R14" s="11"/>
      <c r="S14" s="11"/>
      <c r="T14" s="11">
        <v>12</v>
      </c>
      <c r="U14" s="11">
        <f t="shared" si="2"/>
        <v>156</v>
      </c>
    </row>
    <row r="15" spans="1:21" x14ac:dyDescent="0.25">
      <c r="A15" s="11"/>
      <c r="B15" s="11"/>
      <c r="C15" s="11"/>
      <c r="D15" s="11"/>
      <c r="E15" s="11"/>
      <c r="F15" s="11"/>
      <c r="G15" s="11">
        <v>13</v>
      </c>
      <c r="H15" s="11">
        <v>26</v>
      </c>
      <c r="J15" s="11">
        <v>13</v>
      </c>
      <c r="K15" s="11">
        <v>12</v>
      </c>
      <c r="L15">
        <f t="shared" si="3"/>
        <v>96</v>
      </c>
      <c r="N15" s="11"/>
      <c r="O15" s="11"/>
      <c r="P15" s="11"/>
      <c r="Q15" s="11"/>
      <c r="R15" s="11"/>
      <c r="S15" s="11"/>
      <c r="T15" s="11">
        <v>13</v>
      </c>
      <c r="U15" s="11">
        <f t="shared" si="2"/>
        <v>182</v>
      </c>
    </row>
    <row r="16" spans="1:21" x14ac:dyDescent="0.25">
      <c r="J16" s="11">
        <v>14</v>
      </c>
      <c r="K16" s="11">
        <v>14</v>
      </c>
      <c r="L16">
        <f t="shared" si="3"/>
        <v>110</v>
      </c>
    </row>
    <row r="17" spans="1:17" x14ac:dyDescent="0.25">
      <c r="J17" s="11">
        <v>15</v>
      </c>
      <c r="K17" s="11">
        <v>15</v>
      </c>
      <c r="L17">
        <f t="shared" si="3"/>
        <v>125</v>
      </c>
    </row>
    <row r="18" spans="1:17" x14ac:dyDescent="0.25">
      <c r="J18" s="11">
        <v>16</v>
      </c>
      <c r="K18" s="11">
        <v>16</v>
      </c>
      <c r="L18">
        <f t="shared" si="3"/>
        <v>141</v>
      </c>
      <c r="M18" t="s">
        <v>1</v>
      </c>
      <c r="O18" t="s">
        <v>2</v>
      </c>
      <c r="Q18" t="s">
        <v>3</v>
      </c>
    </row>
    <row r="19" spans="1:17" x14ac:dyDescent="0.25">
      <c r="A19" t="s">
        <v>23</v>
      </c>
      <c r="J19" s="11">
        <v>17</v>
      </c>
      <c r="K19" s="11">
        <v>16</v>
      </c>
      <c r="L19">
        <f t="shared" si="3"/>
        <v>157</v>
      </c>
      <c r="M19" s="23">
        <v>8.99</v>
      </c>
      <c r="O19" s="23">
        <v>3.99</v>
      </c>
      <c r="Q19" s="25">
        <v>11.99</v>
      </c>
    </row>
    <row r="20" spans="1:17" x14ac:dyDescent="0.25">
      <c r="J20" s="16">
        <v>18</v>
      </c>
      <c r="K20" s="11">
        <v>18</v>
      </c>
      <c r="L20" s="15">
        <f t="shared" si="3"/>
        <v>175</v>
      </c>
    </row>
    <row r="21" spans="1:17" x14ac:dyDescent="0.25">
      <c r="A21" s="24" t="s">
        <v>24</v>
      </c>
      <c r="J21" s="11">
        <v>19</v>
      </c>
      <c r="K21" s="11">
        <v>18</v>
      </c>
      <c r="L21">
        <f t="shared" si="3"/>
        <v>193</v>
      </c>
      <c r="M21" s="23">
        <v>12.01</v>
      </c>
      <c r="O21" s="25">
        <v>8.01</v>
      </c>
      <c r="Q21" s="23">
        <v>14.01</v>
      </c>
    </row>
    <row r="22" spans="1:17" x14ac:dyDescent="0.25">
      <c r="J22" s="11">
        <v>20</v>
      </c>
      <c r="K22" s="11">
        <v>20</v>
      </c>
      <c r="L22">
        <f t="shared" si="3"/>
        <v>213</v>
      </c>
    </row>
    <row r="23" spans="1:17" x14ac:dyDescent="0.25">
      <c r="J23" s="11">
        <v>21</v>
      </c>
      <c r="K23" s="11">
        <v>20</v>
      </c>
      <c r="L23">
        <f t="shared" si="3"/>
        <v>233</v>
      </c>
    </row>
    <row r="24" spans="1:17" x14ac:dyDescent="0.25">
      <c r="A24" t="s">
        <v>23</v>
      </c>
      <c r="J24" s="11">
        <v>17</v>
      </c>
      <c r="K24" s="11">
        <v>16</v>
      </c>
      <c r="L24">
        <f t="shared" ref="L24:L26" si="4">L23+K24</f>
        <v>249</v>
      </c>
      <c r="M24" s="23">
        <v>8.99</v>
      </c>
      <c r="O24" s="23">
        <v>7.99</v>
      </c>
      <c r="Q24" s="23">
        <v>9.99</v>
      </c>
    </row>
    <row r="25" spans="1:17" x14ac:dyDescent="0.25">
      <c r="J25" s="16">
        <v>18</v>
      </c>
      <c r="K25" s="11">
        <v>18</v>
      </c>
      <c r="L25" s="15">
        <f t="shared" si="4"/>
        <v>267</v>
      </c>
    </row>
    <row r="26" spans="1:17" x14ac:dyDescent="0.25">
      <c r="A26" s="24" t="s">
        <v>24</v>
      </c>
      <c r="J26" s="11">
        <v>19</v>
      </c>
      <c r="K26" s="11">
        <v>18</v>
      </c>
      <c r="L26">
        <f t="shared" si="4"/>
        <v>285</v>
      </c>
      <c r="M26" s="23">
        <v>12.01</v>
      </c>
      <c r="O26" s="23">
        <v>12.01</v>
      </c>
      <c r="Q26" s="23">
        <v>12.01</v>
      </c>
    </row>
    <row r="27" spans="1:17" x14ac:dyDescent="0.25">
      <c r="J27" s="11">
        <v>25</v>
      </c>
      <c r="K27" s="11">
        <v>24</v>
      </c>
      <c r="L27">
        <f t="shared" si="3"/>
        <v>309</v>
      </c>
    </row>
    <row r="28" spans="1:17" x14ac:dyDescent="0.25">
      <c r="J28" s="11">
        <v>26</v>
      </c>
      <c r="K28" s="11">
        <v>24</v>
      </c>
      <c r="L28">
        <f t="shared" si="3"/>
        <v>333</v>
      </c>
    </row>
    <row r="29" spans="1:17" x14ac:dyDescent="0.25">
      <c r="J29" s="11">
        <v>27</v>
      </c>
      <c r="K29" s="11">
        <v>26</v>
      </c>
      <c r="L29">
        <f t="shared" si="3"/>
        <v>359</v>
      </c>
    </row>
    <row r="30" spans="1:17" x14ac:dyDescent="0.25">
      <c r="J30" s="11">
        <v>28</v>
      </c>
      <c r="K30" s="11">
        <v>27</v>
      </c>
      <c r="L30">
        <f t="shared" si="3"/>
        <v>386</v>
      </c>
    </row>
    <row r="31" spans="1:17" x14ac:dyDescent="0.25">
      <c r="J31" s="11">
        <v>29</v>
      </c>
      <c r="K31" s="11">
        <v>28</v>
      </c>
      <c r="L31">
        <f t="shared" si="3"/>
        <v>414</v>
      </c>
    </row>
    <row r="32" spans="1:17" x14ac:dyDescent="0.25">
      <c r="J32" s="12">
        <v>30</v>
      </c>
      <c r="K32" s="11">
        <v>30</v>
      </c>
      <c r="L32" s="13">
        <f t="shared" si="3"/>
        <v>444</v>
      </c>
    </row>
    <row r="33" spans="10:12" x14ac:dyDescent="0.25">
      <c r="J33" s="11">
        <v>31</v>
      </c>
      <c r="K33" s="11">
        <v>32</v>
      </c>
      <c r="L33">
        <f t="shared" si="3"/>
        <v>476</v>
      </c>
    </row>
    <row r="34" spans="10:12" x14ac:dyDescent="0.25">
      <c r="J34" s="11"/>
      <c r="K34" s="11"/>
    </row>
    <row r="35" spans="10:12" x14ac:dyDescent="0.25">
      <c r="J35" s="11"/>
      <c r="K35" s="11"/>
    </row>
    <row r="36" spans="10:12" x14ac:dyDescent="0.25">
      <c r="J36" s="11"/>
      <c r="K36" s="11"/>
    </row>
    <row r="37" spans="10:12" x14ac:dyDescent="0.25">
      <c r="J37" s="11"/>
      <c r="K37" s="11"/>
    </row>
    <row r="38" spans="10:12" x14ac:dyDescent="0.25">
      <c r="J38" s="11"/>
      <c r="K38" s="11"/>
    </row>
    <row r="39" spans="10:12" x14ac:dyDescent="0.25">
      <c r="J39" s="11"/>
      <c r="K39" s="11"/>
    </row>
    <row r="40" spans="10:12" x14ac:dyDescent="0.25">
      <c r="J40" s="11"/>
      <c r="K40" s="11"/>
    </row>
    <row r="41" spans="10:12" x14ac:dyDescent="0.25">
      <c r="J41" s="11"/>
      <c r="K41" s="11"/>
    </row>
    <row r="42" spans="10:12" x14ac:dyDescent="0.25">
      <c r="J42" s="11"/>
      <c r="K42" s="11"/>
    </row>
    <row r="43" spans="10:12" x14ac:dyDescent="0.25">
      <c r="J43" s="11"/>
      <c r="K43" s="11"/>
    </row>
    <row r="44" spans="10:12" x14ac:dyDescent="0.25">
      <c r="J44" s="11"/>
      <c r="K44" s="11"/>
    </row>
    <row r="45" spans="10:12" x14ac:dyDescent="0.25">
      <c r="J45" s="11"/>
      <c r="K45" s="11"/>
    </row>
    <row r="46" spans="10:12" x14ac:dyDescent="0.25">
      <c r="J46" s="11"/>
      <c r="K46" s="11"/>
    </row>
    <row r="47" spans="10:12" x14ac:dyDescent="0.25">
      <c r="J47" s="11"/>
      <c r="K47" s="11"/>
    </row>
    <row r="48" spans="10:12" x14ac:dyDescent="0.25">
      <c r="J48" s="11"/>
      <c r="K48" s="11"/>
    </row>
    <row r="49" spans="10:11" x14ac:dyDescent="0.25">
      <c r="J49" s="11"/>
      <c r="K49" s="11"/>
    </row>
    <row r="50" spans="10:11" x14ac:dyDescent="0.25">
      <c r="J50" s="11"/>
      <c r="K50" s="11"/>
    </row>
    <row r="51" spans="10:11" x14ac:dyDescent="0.25">
      <c r="J51" s="11"/>
      <c r="K51" s="11"/>
    </row>
    <row r="52" spans="10:11" x14ac:dyDescent="0.25">
      <c r="J52" s="11"/>
      <c r="K52" s="11"/>
    </row>
    <row r="53" spans="10:11" x14ac:dyDescent="0.25">
      <c r="J53" s="11"/>
      <c r="K53" s="11"/>
    </row>
    <row r="54" spans="10:11" x14ac:dyDescent="0.25">
      <c r="J54" s="11"/>
      <c r="K54" s="11"/>
    </row>
    <row r="55" spans="10:11" x14ac:dyDescent="0.25">
      <c r="J55" s="11"/>
      <c r="K55" s="11"/>
    </row>
    <row r="56" spans="10:11" x14ac:dyDescent="0.25">
      <c r="J56" s="11"/>
      <c r="K56" s="11"/>
    </row>
    <row r="57" spans="10:11" x14ac:dyDescent="0.25">
      <c r="J57" s="11"/>
      <c r="K57" s="11"/>
    </row>
    <row r="58" spans="10:11" x14ac:dyDescent="0.25">
      <c r="J58" s="11"/>
      <c r="K58" s="11"/>
    </row>
    <row r="59" spans="10:11" x14ac:dyDescent="0.25">
      <c r="J59" s="11"/>
      <c r="K59" s="11"/>
    </row>
    <row r="60" spans="10:11" x14ac:dyDescent="0.25">
      <c r="J60" s="11"/>
      <c r="K60" s="11"/>
    </row>
    <row r="61" spans="10:11" x14ac:dyDescent="0.25">
      <c r="J61" s="11"/>
      <c r="K61" s="11"/>
    </row>
    <row r="62" spans="10:11" x14ac:dyDescent="0.25">
      <c r="J62" s="11"/>
      <c r="K62" s="11"/>
    </row>
  </sheetData>
  <pageMargins left="0.7" right="0.7" top="0.75" bottom="0.75" header="0.3" footer="0.3"/>
  <pageSetup scale="80" orientation="portrait" horizontalDpi="1200" verticalDpi="1200" r:id="rId1"/>
  <headerFooter>
    <oddFooter>&amp;L&amp;F&amp;C&amp;A&amp;RPage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9724-3A48-4A8A-BDB9-B0F16EA814E7}">
  <dimension ref="A1:E16"/>
  <sheetViews>
    <sheetView zoomScale="130" zoomScaleNormal="130" workbookViewId="0">
      <selection activeCell="J9" sqref="J9"/>
    </sheetView>
  </sheetViews>
  <sheetFormatPr defaultRowHeight="15" x14ac:dyDescent="0.25"/>
  <cols>
    <col min="1" max="1" width="37.140625" customWidth="1"/>
    <col min="2" max="4" width="9.85546875" bestFit="1" customWidth="1"/>
    <col min="5" max="5" width="11" bestFit="1" customWidth="1"/>
  </cols>
  <sheetData>
    <row r="1" spans="1:5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x14ac:dyDescent="0.25">
      <c r="A2" s="3" t="s">
        <v>5</v>
      </c>
      <c r="B2" s="3">
        <v>10</v>
      </c>
      <c r="C2" s="3">
        <v>8</v>
      </c>
      <c r="D2" s="3">
        <v>13</v>
      </c>
      <c r="E2" s="3">
        <f>SUM(B2:D2)</f>
        <v>31</v>
      </c>
    </row>
    <row r="3" spans="1:5" ht="15.75" x14ac:dyDescent="0.25">
      <c r="A3" s="4" t="s">
        <v>6</v>
      </c>
      <c r="B3" s="4">
        <v>4</v>
      </c>
      <c r="C3" s="4">
        <v>4</v>
      </c>
      <c r="D3" s="4">
        <v>8</v>
      </c>
      <c r="E3" s="4">
        <f>SUM(B3:D3)</f>
        <v>16</v>
      </c>
    </row>
    <row r="4" spans="1:5" ht="15.75" x14ac:dyDescent="0.25">
      <c r="A4" s="3" t="s">
        <v>7</v>
      </c>
      <c r="B4" s="3">
        <f t="shared" ref="B4:D4" si="0">B2-B3</f>
        <v>6</v>
      </c>
      <c r="C4" s="3">
        <f t="shared" si="0"/>
        <v>4</v>
      </c>
      <c r="D4" s="3">
        <f t="shared" si="0"/>
        <v>5</v>
      </c>
      <c r="E4" s="3">
        <f>SUM(B4:D4)</f>
        <v>15</v>
      </c>
    </row>
    <row r="5" spans="1:5" ht="15.75" x14ac:dyDescent="0.25">
      <c r="A5" s="5" t="s">
        <v>8</v>
      </c>
      <c r="B5" s="19">
        <v>18</v>
      </c>
      <c r="C5" s="19">
        <v>16</v>
      </c>
      <c r="D5" s="19">
        <v>10</v>
      </c>
      <c r="E5" s="4"/>
    </row>
    <row r="6" spans="1:5" ht="15.75" x14ac:dyDescent="0.25">
      <c r="A6" s="3" t="s">
        <v>9</v>
      </c>
      <c r="B6" s="3">
        <v>5</v>
      </c>
      <c r="C6" s="3">
        <v>5</v>
      </c>
      <c r="D6" s="3">
        <v>6</v>
      </c>
      <c r="E6" s="3">
        <f>SUM(B6:D6)</f>
        <v>16</v>
      </c>
    </row>
    <row r="7" spans="1:5" ht="15.75" x14ac:dyDescent="0.25">
      <c r="A7" s="3" t="s">
        <v>10</v>
      </c>
      <c r="B7" s="3">
        <v>5</v>
      </c>
      <c r="C7" s="3">
        <v>3</v>
      </c>
      <c r="D7" s="3">
        <v>7</v>
      </c>
      <c r="E7" s="3">
        <f>SUM(B7:D7)</f>
        <v>15</v>
      </c>
    </row>
    <row r="8" spans="1:5" ht="16.5" thickBot="1" x14ac:dyDescent="0.3">
      <c r="A8" s="6" t="s">
        <v>11</v>
      </c>
      <c r="B8" s="7">
        <v>15</v>
      </c>
      <c r="C8" s="7">
        <v>12</v>
      </c>
      <c r="D8" s="7">
        <v>14</v>
      </c>
      <c r="E8" s="7">
        <f>SUM(B8:D8)</f>
        <v>41</v>
      </c>
    </row>
    <row r="9" spans="1:5" ht="16.5" thickTop="1" x14ac:dyDescent="0.25">
      <c r="A9" s="3"/>
      <c r="B9" s="3"/>
      <c r="C9" s="3"/>
      <c r="D9" s="3"/>
      <c r="E9" s="3"/>
    </row>
    <row r="10" spans="1:5" ht="15.75" x14ac:dyDescent="0.25">
      <c r="A10" s="1" t="s">
        <v>12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ht="15.75" x14ac:dyDescent="0.25">
      <c r="A11" s="4" t="s">
        <v>13</v>
      </c>
      <c r="B11" s="20">
        <v>63</v>
      </c>
      <c r="C11" s="20">
        <v>40</v>
      </c>
      <c r="D11" s="20">
        <v>30</v>
      </c>
      <c r="E11" s="20">
        <f>SUM(B11:D11)</f>
        <v>133</v>
      </c>
    </row>
    <row r="12" spans="1:5" ht="15.75" x14ac:dyDescent="0.25">
      <c r="A12" s="3" t="s">
        <v>14</v>
      </c>
      <c r="B12" s="21">
        <v>45</v>
      </c>
      <c r="C12" s="21">
        <v>24</v>
      </c>
      <c r="D12" s="21">
        <v>56</v>
      </c>
      <c r="E12" s="21">
        <f>SUM(B12:D12)</f>
        <v>125</v>
      </c>
    </row>
    <row r="13" spans="1:5" ht="15.75" x14ac:dyDescent="0.25">
      <c r="A13" s="3" t="s">
        <v>15</v>
      </c>
      <c r="B13" s="21">
        <v>15</v>
      </c>
      <c r="C13" s="21">
        <v>15</v>
      </c>
      <c r="D13" s="21"/>
      <c r="E13" s="21">
        <f>SUM(B13:D13)</f>
        <v>30</v>
      </c>
    </row>
    <row r="14" spans="1:5" ht="15.75" x14ac:dyDescent="0.25">
      <c r="A14" s="4" t="s">
        <v>16</v>
      </c>
      <c r="B14" s="19"/>
      <c r="C14" s="19"/>
      <c r="D14" s="19">
        <v>30</v>
      </c>
      <c r="E14" s="19">
        <f>SUM(B14:D14)</f>
        <v>30</v>
      </c>
    </row>
    <row r="15" spans="1:5" ht="16.5" thickBot="1" x14ac:dyDescent="0.3">
      <c r="A15" s="7" t="s">
        <v>17</v>
      </c>
      <c r="B15" s="22">
        <f>B12+B13-B14</f>
        <v>60</v>
      </c>
      <c r="C15" s="22">
        <f>C12+C13-C14</f>
        <v>39</v>
      </c>
      <c r="D15" s="22">
        <f>D12+D13-D14</f>
        <v>26</v>
      </c>
      <c r="E15" s="22">
        <f>SUM(B15:D15)</f>
        <v>125</v>
      </c>
    </row>
    <row r="16" spans="1:5" ht="16.5" thickTop="1" x14ac:dyDescent="0.25">
      <c r="A16" s="3" t="s">
        <v>18</v>
      </c>
      <c r="B16" s="21"/>
      <c r="C16" s="21"/>
      <c r="D16" s="21"/>
      <c r="E16" s="21">
        <f t="shared" ref="E16" si="1">E11-E15</f>
        <v>8</v>
      </c>
    </row>
  </sheetData>
  <pageMargins left="0.7" right="0.7" top="0.75" bottom="0.75" header="0.3" footer="0.3"/>
  <pageSetup scale="80" orientation="portrait" horizontalDpi="1200" verticalDpi="1200" r:id="rId1"/>
  <headerFooter>
    <oddFooter>&amp;L&amp;F&amp;C&amp;A&amp;RPage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B5FE-E7F8-4701-9B20-904C1B1B9021}">
  <dimension ref="A1:U62"/>
  <sheetViews>
    <sheetView tabSelected="1" zoomScaleNormal="100" workbookViewId="0">
      <selection activeCell="G9" sqref="G9:H9"/>
    </sheetView>
  </sheetViews>
  <sheetFormatPr defaultRowHeight="15" x14ac:dyDescent="0.25"/>
  <cols>
    <col min="1" max="1" width="17.7109375" customWidth="1"/>
    <col min="2" max="2" width="5.7109375" customWidth="1"/>
    <col min="3" max="3" width="2.7109375" customWidth="1"/>
    <col min="4" max="4" width="17.7109375" customWidth="1"/>
    <col min="5" max="5" width="5.7109375" customWidth="1"/>
    <col min="6" max="6" width="2.7109375" customWidth="1"/>
    <col min="7" max="7" width="17.7109375" customWidth="1"/>
    <col min="8" max="8" width="5.7109375" customWidth="1"/>
    <col min="9" max="9" width="2.7109375" customWidth="1"/>
    <col min="10" max="10" width="17.7109375" hidden="1" customWidth="1"/>
    <col min="11" max="11" width="5.7109375" hidden="1" customWidth="1"/>
    <col min="12" max="12" width="0" hidden="1" customWidth="1"/>
  </cols>
  <sheetData>
    <row r="1" spans="1:21" x14ac:dyDescent="0.25">
      <c r="A1" s="8" t="s">
        <v>1</v>
      </c>
      <c r="B1" s="9"/>
      <c r="D1" s="8" t="s">
        <v>2</v>
      </c>
      <c r="E1" s="9"/>
      <c r="G1" s="8" t="s">
        <v>3</v>
      </c>
      <c r="H1" s="9"/>
      <c r="J1" s="8" t="s">
        <v>19</v>
      </c>
      <c r="K1" s="9"/>
      <c r="N1" s="8" t="s">
        <v>1</v>
      </c>
      <c r="O1" s="9"/>
      <c r="Q1" s="8" t="s">
        <v>2</v>
      </c>
      <c r="R1" s="9"/>
      <c r="T1" s="8" t="s">
        <v>3</v>
      </c>
      <c r="U1" s="9"/>
    </row>
    <row r="2" spans="1:21" ht="15.75" thickBot="1" x14ac:dyDescent="0.3">
      <c r="A2" s="10" t="s">
        <v>20</v>
      </c>
      <c r="B2" s="10" t="s">
        <v>21</v>
      </c>
      <c r="D2" s="10" t="s">
        <v>20</v>
      </c>
      <c r="E2" s="10" t="s">
        <v>21</v>
      </c>
      <c r="G2" s="10" t="s">
        <v>20</v>
      </c>
      <c r="H2" s="10" t="s">
        <v>21</v>
      </c>
      <c r="J2" s="10" t="s">
        <v>20</v>
      </c>
      <c r="K2" s="10" t="s">
        <v>21</v>
      </c>
      <c r="L2" s="10" t="s">
        <v>22</v>
      </c>
      <c r="N2" s="10" t="s">
        <v>20</v>
      </c>
      <c r="O2" s="10" t="s">
        <v>22</v>
      </c>
      <c r="Q2" s="10" t="s">
        <v>20</v>
      </c>
      <c r="R2" s="10" t="s">
        <v>22</v>
      </c>
      <c r="T2" s="10" t="s">
        <v>20</v>
      </c>
      <c r="U2" s="10" t="s">
        <v>22</v>
      </c>
    </row>
    <row r="3" spans="1:21" ht="15.75" thickTop="1" x14ac:dyDescent="0.25">
      <c r="A3" s="11">
        <v>1</v>
      </c>
      <c r="B3" s="11">
        <v>3</v>
      </c>
      <c r="C3" s="11"/>
      <c r="D3" s="11">
        <v>1</v>
      </c>
      <c r="E3" s="11">
        <v>4</v>
      </c>
      <c r="F3" s="11"/>
      <c r="G3" s="11">
        <v>1</v>
      </c>
      <c r="H3" s="11">
        <v>2</v>
      </c>
      <c r="J3" s="11">
        <v>1</v>
      </c>
      <c r="K3" s="11">
        <v>2</v>
      </c>
      <c r="L3">
        <f>K3</f>
        <v>2</v>
      </c>
      <c r="N3" s="11">
        <v>1</v>
      </c>
      <c r="O3" s="11">
        <f>B3</f>
        <v>3</v>
      </c>
      <c r="P3" s="11"/>
      <c r="Q3" s="11">
        <v>1</v>
      </c>
      <c r="R3" s="11">
        <f>E3</f>
        <v>4</v>
      </c>
      <c r="S3" s="11"/>
      <c r="T3" s="11">
        <v>1</v>
      </c>
      <c r="U3" s="11">
        <f>H3</f>
        <v>2</v>
      </c>
    </row>
    <row r="4" spans="1:21" x14ac:dyDescent="0.25">
      <c r="A4" s="11">
        <v>2</v>
      </c>
      <c r="B4" s="11">
        <v>6</v>
      </c>
      <c r="C4" s="11"/>
      <c r="D4" s="11">
        <v>2</v>
      </c>
      <c r="E4" s="11">
        <v>8</v>
      </c>
      <c r="F4" s="11"/>
      <c r="G4" s="11">
        <v>2</v>
      </c>
      <c r="H4" s="11">
        <v>4</v>
      </c>
      <c r="J4" s="11">
        <v>2</v>
      </c>
      <c r="K4" s="11">
        <v>3</v>
      </c>
      <c r="L4">
        <f>L3+K4</f>
        <v>5</v>
      </c>
      <c r="N4" s="11">
        <v>2</v>
      </c>
      <c r="O4" s="11">
        <f t="shared" ref="O4:O12" si="0">B4+O3</f>
        <v>9</v>
      </c>
      <c r="P4" s="11"/>
      <c r="Q4" s="11">
        <v>2</v>
      </c>
      <c r="R4" s="11">
        <f t="shared" ref="R4:R10" si="1">E4+R3</f>
        <v>12</v>
      </c>
      <c r="S4" s="11"/>
      <c r="T4" s="11">
        <v>2</v>
      </c>
      <c r="U4" s="11">
        <f t="shared" ref="U4:U15" si="2">H4+U3</f>
        <v>6</v>
      </c>
    </row>
    <row r="5" spans="1:21" x14ac:dyDescent="0.25">
      <c r="A5" s="11">
        <v>3</v>
      </c>
      <c r="B5" s="11">
        <v>9</v>
      </c>
      <c r="C5" s="11"/>
      <c r="D5" s="27">
        <v>3</v>
      </c>
      <c r="E5" s="27">
        <v>12</v>
      </c>
      <c r="F5" s="11"/>
      <c r="G5" s="11">
        <v>3</v>
      </c>
      <c r="H5" s="11">
        <v>6</v>
      </c>
      <c r="J5" s="11">
        <v>3</v>
      </c>
      <c r="K5" s="11">
        <v>4</v>
      </c>
      <c r="L5">
        <f t="shared" ref="L5:L33" si="3">L4+K5</f>
        <v>9</v>
      </c>
      <c r="N5" s="11">
        <v>3</v>
      </c>
      <c r="O5" s="11">
        <f t="shared" si="0"/>
        <v>18</v>
      </c>
      <c r="P5" s="11"/>
      <c r="Q5" s="11">
        <v>3</v>
      </c>
      <c r="R5" s="11">
        <f t="shared" si="1"/>
        <v>24</v>
      </c>
      <c r="S5" s="11"/>
      <c r="T5" s="11">
        <v>3</v>
      </c>
      <c r="U5" s="11">
        <f t="shared" si="2"/>
        <v>12</v>
      </c>
    </row>
    <row r="6" spans="1:21" x14ac:dyDescent="0.25">
      <c r="A6" s="11">
        <v>4</v>
      </c>
      <c r="B6" s="11">
        <v>12</v>
      </c>
      <c r="C6" s="11"/>
      <c r="D6" s="14">
        <v>4</v>
      </c>
      <c r="E6" s="14">
        <v>16</v>
      </c>
      <c r="F6" s="11"/>
      <c r="G6" s="11">
        <v>4</v>
      </c>
      <c r="H6" s="11">
        <v>8</v>
      </c>
      <c r="J6" s="11">
        <v>4</v>
      </c>
      <c r="K6" s="11">
        <v>4</v>
      </c>
      <c r="L6">
        <f t="shared" si="3"/>
        <v>13</v>
      </c>
      <c r="N6" s="11">
        <v>4</v>
      </c>
      <c r="O6" s="11">
        <f t="shared" si="0"/>
        <v>30</v>
      </c>
      <c r="P6" s="11"/>
      <c r="Q6" s="14">
        <v>4</v>
      </c>
      <c r="R6" s="14">
        <f t="shared" si="1"/>
        <v>40</v>
      </c>
      <c r="S6" s="11"/>
      <c r="T6" s="11">
        <v>4</v>
      </c>
      <c r="U6" s="11">
        <f t="shared" si="2"/>
        <v>20</v>
      </c>
    </row>
    <row r="7" spans="1:21" x14ac:dyDescent="0.25">
      <c r="A7" s="26">
        <v>5</v>
      </c>
      <c r="B7" s="26">
        <v>15</v>
      </c>
      <c r="C7" s="11"/>
      <c r="D7" s="11">
        <v>5</v>
      </c>
      <c r="E7" s="11">
        <v>20</v>
      </c>
      <c r="F7" s="11"/>
      <c r="G7" s="14">
        <v>5</v>
      </c>
      <c r="H7" s="14">
        <v>10</v>
      </c>
      <c r="J7" s="11">
        <v>5</v>
      </c>
      <c r="K7" s="11">
        <v>6</v>
      </c>
      <c r="L7">
        <f t="shared" si="3"/>
        <v>19</v>
      </c>
      <c r="N7" s="11">
        <v>5</v>
      </c>
      <c r="O7" s="11">
        <f t="shared" si="0"/>
        <v>45</v>
      </c>
      <c r="P7" s="11"/>
      <c r="Q7" s="11">
        <v>5</v>
      </c>
      <c r="R7" s="11">
        <f t="shared" si="1"/>
        <v>60</v>
      </c>
      <c r="S7" s="11"/>
      <c r="T7" s="14">
        <v>5</v>
      </c>
      <c r="U7" s="14">
        <f t="shared" si="2"/>
        <v>30</v>
      </c>
    </row>
    <row r="8" spans="1:21" x14ac:dyDescent="0.25">
      <c r="A8" s="14">
        <v>6</v>
      </c>
      <c r="B8" s="14">
        <v>18</v>
      </c>
      <c r="C8" s="11"/>
      <c r="D8" s="11">
        <v>6</v>
      </c>
      <c r="E8" s="11">
        <v>24</v>
      </c>
      <c r="F8" s="11"/>
      <c r="G8" s="26">
        <v>6</v>
      </c>
      <c r="H8" s="26">
        <v>12</v>
      </c>
      <c r="J8" s="11">
        <v>6</v>
      </c>
      <c r="K8" s="11">
        <v>6</v>
      </c>
      <c r="L8">
        <f t="shared" si="3"/>
        <v>25</v>
      </c>
      <c r="N8" s="14">
        <v>6</v>
      </c>
      <c r="O8" s="14">
        <f t="shared" si="0"/>
        <v>63</v>
      </c>
      <c r="P8" s="11"/>
      <c r="Q8" s="11">
        <v>6</v>
      </c>
      <c r="R8" s="11">
        <f t="shared" si="1"/>
        <v>84</v>
      </c>
      <c r="S8" s="11"/>
      <c r="T8" s="11">
        <v>6</v>
      </c>
      <c r="U8" s="11">
        <f t="shared" si="2"/>
        <v>42</v>
      </c>
    </row>
    <row r="9" spans="1:21" x14ac:dyDescent="0.25">
      <c r="A9" s="11">
        <v>7</v>
      </c>
      <c r="B9" s="11">
        <v>21</v>
      </c>
      <c r="C9" s="11"/>
      <c r="D9" s="11">
        <v>7</v>
      </c>
      <c r="E9" s="11">
        <v>28</v>
      </c>
      <c r="F9" s="11"/>
      <c r="G9" s="27">
        <v>7</v>
      </c>
      <c r="H9" s="27">
        <v>14</v>
      </c>
      <c r="J9" s="11">
        <v>7</v>
      </c>
      <c r="K9" s="11">
        <v>8</v>
      </c>
      <c r="L9">
        <f t="shared" si="3"/>
        <v>33</v>
      </c>
      <c r="N9" s="11">
        <v>7</v>
      </c>
      <c r="O9" s="11">
        <f t="shared" si="0"/>
        <v>84</v>
      </c>
      <c r="P9" s="11"/>
      <c r="Q9" s="11">
        <v>7</v>
      </c>
      <c r="R9" s="11">
        <f t="shared" si="1"/>
        <v>112</v>
      </c>
      <c r="S9" s="11"/>
      <c r="T9" s="11">
        <v>7</v>
      </c>
      <c r="U9" s="11">
        <f t="shared" si="2"/>
        <v>56</v>
      </c>
    </row>
    <row r="10" spans="1:21" x14ac:dyDescent="0.25">
      <c r="A10" s="11">
        <v>8</v>
      </c>
      <c r="B10" s="11">
        <v>24</v>
      </c>
      <c r="C10" s="11"/>
      <c r="D10" s="11">
        <v>8</v>
      </c>
      <c r="E10" s="11">
        <v>32</v>
      </c>
      <c r="F10" s="11"/>
      <c r="G10" s="11">
        <v>8</v>
      </c>
      <c r="H10" s="11">
        <v>16</v>
      </c>
      <c r="J10" s="11">
        <v>8</v>
      </c>
      <c r="K10" s="11">
        <v>8</v>
      </c>
      <c r="L10">
        <f t="shared" si="3"/>
        <v>41</v>
      </c>
      <c r="N10" s="11">
        <v>8</v>
      </c>
      <c r="O10" s="11">
        <f t="shared" si="0"/>
        <v>108</v>
      </c>
      <c r="P10" s="11"/>
      <c r="Q10" s="11">
        <v>8</v>
      </c>
      <c r="R10" s="11">
        <f t="shared" si="1"/>
        <v>144</v>
      </c>
      <c r="S10" s="11"/>
      <c r="T10" s="11">
        <v>8</v>
      </c>
      <c r="U10" s="11">
        <f t="shared" si="2"/>
        <v>72</v>
      </c>
    </row>
    <row r="11" spans="1:21" x14ac:dyDescent="0.25">
      <c r="A11" s="11">
        <v>9</v>
      </c>
      <c r="B11" s="11">
        <v>27</v>
      </c>
      <c r="C11" s="11"/>
      <c r="D11" s="11"/>
      <c r="E11" s="11"/>
      <c r="F11" s="11"/>
      <c r="G11" s="11">
        <v>9</v>
      </c>
      <c r="H11" s="11">
        <v>18</v>
      </c>
      <c r="J11" s="11">
        <v>9</v>
      </c>
      <c r="K11" s="11">
        <v>9</v>
      </c>
      <c r="L11">
        <f t="shared" si="3"/>
        <v>50</v>
      </c>
      <c r="N11" s="11">
        <v>9</v>
      </c>
      <c r="O11" s="11">
        <f t="shared" si="0"/>
        <v>135</v>
      </c>
      <c r="P11" s="11"/>
      <c r="Q11" s="11"/>
      <c r="R11" s="11"/>
      <c r="S11" s="11"/>
      <c r="T11" s="11">
        <v>9</v>
      </c>
      <c r="U11" s="11">
        <f t="shared" si="2"/>
        <v>90</v>
      </c>
    </row>
    <row r="12" spans="1:21" x14ac:dyDescent="0.25">
      <c r="A12" s="11">
        <v>10</v>
      </c>
      <c r="B12" s="11">
        <v>30</v>
      </c>
      <c r="C12" s="11"/>
      <c r="D12" s="11"/>
      <c r="E12" s="11"/>
      <c r="F12" s="11"/>
      <c r="G12" s="11">
        <v>10</v>
      </c>
      <c r="H12" s="11">
        <v>20</v>
      </c>
      <c r="J12" s="11">
        <v>10</v>
      </c>
      <c r="K12" s="11">
        <v>10</v>
      </c>
      <c r="L12">
        <f t="shared" si="3"/>
        <v>60</v>
      </c>
      <c r="N12" s="11">
        <v>10</v>
      </c>
      <c r="O12" s="11">
        <f t="shared" si="0"/>
        <v>165</v>
      </c>
      <c r="P12" s="11"/>
      <c r="Q12" s="11"/>
      <c r="R12" s="11"/>
      <c r="S12" s="11"/>
      <c r="T12" s="11">
        <v>10</v>
      </c>
      <c r="U12" s="11">
        <f t="shared" si="2"/>
        <v>110</v>
      </c>
    </row>
    <row r="13" spans="1:21" x14ac:dyDescent="0.25">
      <c r="A13" s="11"/>
      <c r="B13" s="11"/>
      <c r="C13" s="11"/>
      <c r="D13" s="11"/>
      <c r="E13" s="11"/>
      <c r="F13" s="11"/>
      <c r="G13" s="11">
        <v>11</v>
      </c>
      <c r="H13" s="11">
        <v>22</v>
      </c>
      <c r="J13" s="11">
        <v>11</v>
      </c>
      <c r="K13" s="11">
        <v>12</v>
      </c>
      <c r="L13">
        <f t="shared" si="3"/>
        <v>72</v>
      </c>
      <c r="N13" s="11"/>
      <c r="O13" s="11"/>
      <c r="P13" s="11"/>
      <c r="Q13" s="11"/>
      <c r="R13" s="11"/>
      <c r="S13" s="11"/>
      <c r="T13" s="11">
        <v>11</v>
      </c>
      <c r="U13" s="11">
        <f t="shared" si="2"/>
        <v>132</v>
      </c>
    </row>
    <row r="14" spans="1:21" x14ac:dyDescent="0.25">
      <c r="A14" s="11"/>
      <c r="B14" s="11"/>
      <c r="C14" s="11"/>
      <c r="D14" s="11"/>
      <c r="E14" s="11"/>
      <c r="F14" s="11"/>
      <c r="G14" s="11">
        <v>12</v>
      </c>
      <c r="H14" s="11">
        <v>24</v>
      </c>
      <c r="J14" s="11">
        <v>12</v>
      </c>
      <c r="K14" s="11">
        <v>12</v>
      </c>
      <c r="L14">
        <f t="shared" si="3"/>
        <v>84</v>
      </c>
      <c r="N14" s="11"/>
      <c r="O14" s="11"/>
      <c r="P14" s="11"/>
      <c r="Q14" s="11"/>
      <c r="R14" s="11"/>
      <c r="S14" s="11"/>
      <c r="T14" s="11">
        <v>12</v>
      </c>
      <c r="U14" s="11">
        <f t="shared" si="2"/>
        <v>156</v>
      </c>
    </row>
    <row r="15" spans="1:21" x14ac:dyDescent="0.25">
      <c r="A15" s="11"/>
      <c r="B15" s="11"/>
      <c r="C15" s="11"/>
      <c r="D15" s="11"/>
      <c r="E15" s="11"/>
      <c r="F15" s="11"/>
      <c r="G15" s="11">
        <v>13</v>
      </c>
      <c r="H15" s="11">
        <v>26</v>
      </c>
      <c r="J15" s="11">
        <v>13</v>
      </c>
      <c r="K15" s="11">
        <v>12</v>
      </c>
      <c r="L15">
        <f t="shared" si="3"/>
        <v>96</v>
      </c>
      <c r="N15" s="11"/>
      <c r="O15" s="11"/>
      <c r="P15" s="11"/>
      <c r="Q15" s="11"/>
      <c r="R15" s="11"/>
      <c r="S15" s="11"/>
      <c r="T15" s="11">
        <v>13</v>
      </c>
      <c r="U15" s="11">
        <f t="shared" si="2"/>
        <v>182</v>
      </c>
    </row>
    <row r="16" spans="1:21" x14ac:dyDescent="0.25">
      <c r="J16" s="11">
        <v>14</v>
      </c>
      <c r="K16" s="11">
        <v>14</v>
      </c>
      <c r="L16">
        <f t="shared" si="3"/>
        <v>110</v>
      </c>
    </row>
    <row r="17" spans="1:17" x14ac:dyDescent="0.25">
      <c r="J17" s="11">
        <v>15</v>
      </c>
      <c r="K17" s="11">
        <v>15</v>
      </c>
      <c r="L17">
        <f t="shared" si="3"/>
        <v>125</v>
      </c>
    </row>
    <row r="18" spans="1:17" x14ac:dyDescent="0.25">
      <c r="J18" s="11">
        <v>16</v>
      </c>
      <c r="K18" s="11">
        <v>16</v>
      </c>
      <c r="L18">
        <f t="shared" si="3"/>
        <v>141</v>
      </c>
      <c r="M18" t="s">
        <v>1</v>
      </c>
      <c r="O18" t="s">
        <v>2</v>
      </c>
      <c r="Q18" t="s">
        <v>3</v>
      </c>
    </row>
    <row r="19" spans="1:17" x14ac:dyDescent="0.25">
      <c r="A19" t="s">
        <v>23</v>
      </c>
      <c r="J19" s="11">
        <v>17</v>
      </c>
      <c r="K19" s="11">
        <v>16</v>
      </c>
      <c r="L19">
        <f t="shared" si="3"/>
        <v>157</v>
      </c>
      <c r="M19" s="25">
        <v>17.989999999999998</v>
      </c>
      <c r="O19" s="23">
        <v>15.99</v>
      </c>
      <c r="Q19" s="23">
        <v>9.99</v>
      </c>
    </row>
    <row r="20" spans="1:17" x14ac:dyDescent="0.25">
      <c r="J20" s="16">
        <v>18</v>
      </c>
      <c r="K20" s="11">
        <v>18</v>
      </c>
      <c r="L20" s="15">
        <f t="shared" si="3"/>
        <v>175</v>
      </c>
    </row>
    <row r="21" spans="1:17" x14ac:dyDescent="0.25">
      <c r="A21" s="24" t="s">
        <v>24</v>
      </c>
      <c r="J21" s="11">
        <v>19</v>
      </c>
      <c r="K21" s="11">
        <v>18</v>
      </c>
      <c r="L21">
        <f t="shared" si="3"/>
        <v>193</v>
      </c>
      <c r="M21" s="23">
        <v>21.01</v>
      </c>
      <c r="N21" s="23"/>
      <c r="O21" s="23">
        <v>20.010000000000002</v>
      </c>
      <c r="P21" s="23"/>
      <c r="Q21" s="25">
        <v>12.01</v>
      </c>
    </row>
    <row r="22" spans="1:17" x14ac:dyDescent="0.25">
      <c r="J22" s="11">
        <v>20</v>
      </c>
      <c r="K22" s="11">
        <v>20</v>
      </c>
      <c r="L22">
        <f t="shared" si="3"/>
        <v>213</v>
      </c>
    </row>
    <row r="23" spans="1:17" x14ac:dyDescent="0.25">
      <c r="A23" t="s">
        <v>23</v>
      </c>
      <c r="J23" s="11">
        <v>17</v>
      </c>
      <c r="K23" s="11">
        <v>16</v>
      </c>
      <c r="L23">
        <f t="shared" ref="L23:L25" si="4">L22+K23</f>
        <v>229</v>
      </c>
      <c r="M23" s="23">
        <v>14.99</v>
      </c>
      <c r="O23" s="25">
        <v>15.99</v>
      </c>
      <c r="Q23" s="23">
        <v>11.99</v>
      </c>
    </row>
    <row r="24" spans="1:17" x14ac:dyDescent="0.25">
      <c r="J24" s="16">
        <v>18</v>
      </c>
      <c r="K24" s="11">
        <v>18</v>
      </c>
      <c r="L24" s="15">
        <f t="shared" si="4"/>
        <v>247</v>
      </c>
    </row>
    <row r="25" spans="1:17" x14ac:dyDescent="0.25">
      <c r="A25" s="24" t="s">
        <v>24</v>
      </c>
      <c r="J25" s="11">
        <v>19</v>
      </c>
      <c r="K25" s="11">
        <v>18</v>
      </c>
      <c r="L25">
        <f t="shared" si="4"/>
        <v>265</v>
      </c>
      <c r="M25" s="23">
        <v>18.010000000000002</v>
      </c>
      <c r="N25" s="23"/>
      <c r="O25" s="23">
        <v>20.010000000000002</v>
      </c>
      <c r="P25" s="23"/>
      <c r="Q25" s="25">
        <v>14.01</v>
      </c>
    </row>
    <row r="26" spans="1:17" x14ac:dyDescent="0.25">
      <c r="J26" s="11">
        <v>24</v>
      </c>
      <c r="K26" s="11">
        <v>24</v>
      </c>
      <c r="L26">
        <f t="shared" si="3"/>
        <v>289</v>
      </c>
    </row>
    <row r="27" spans="1:17" x14ac:dyDescent="0.25">
      <c r="J27" s="11">
        <v>25</v>
      </c>
      <c r="K27" s="11">
        <v>24</v>
      </c>
      <c r="L27">
        <f t="shared" si="3"/>
        <v>313</v>
      </c>
    </row>
    <row r="28" spans="1:17" x14ac:dyDescent="0.25">
      <c r="J28" s="11">
        <v>26</v>
      </c>
      <c r="K28" s="11">
        <v>24</v>
      </c>
      <c r="L28">
        <f t="shared" si="3"/>
        <v>337</v>
      </c>
    </row>
    <row r="29" spans="1:17" x14ac:dyDescent="0.25">
      <c r="J29" s="11">
        <v>27</v>
      </c>
      <c r="K29" s="11">
        <v>26</v>
      </c>
      <c r="L29">
        <f t="shared" si="3"/>
        <v>363</v>
      </c>
    </row>
    <row r="30" spans="1:17" x14ac:dyDescent="0.25">
      <c r="J30" s="11">
        <v>28</v>
      </c>
      <c r="K30" s="11">
        <v>27</v>
      </c>
      <c r="L30">
        <f t="shared" si="3"/>
        <v>390</v>
      </c>
    </row>
    <row r="31" spans="1:17" x14ac:dyDescent="0.25">
      <c r="J31" s="11">
        <v>29</v>
      </c>
      <c r="K31" s="11">
        <v>28</v>
      </c>
      <c r="L31">
        <f t="shared" si="3"/>
        <v>418</v>
      </c>
    </row>
    <row r="32" spans="1:17" x14ac:dyDescent="0.25">
      <c r="J32" s="12">
        <v>30</v>
      </c>
      <c r="K32" s="11">
        <v>30</v>
      </c>
      <c r="L32" s="13">
        <f t="shared" si="3"/>
        <v>448</v>
      </c>
    </row>
    <row r="33" spans="10:12" x14ac:dyDescent="0.25">
      <c r="J33" s="11">
        <v>31</v>
      </c>
      <c r="K33" s="11">
        <v>32</v>
      </c>
      <c r="L33">
        <f t="shared" si="3"/>
        <v>480</v>
      </c>
    </row>
    <row r="34" spans="10:12" x14ac:dyDescent="0.25">
      <c r="J34" s="11"/>
      <c r="K34" s="11"/>
    </row>
    <row r="35" spans="10:12" x14ac:dyDescent="0.25">
      <c r="J35" s="11"/>
      <c r="K35" s="11"/>
    </row>
    <row r="36" spans="10:12" x14ac:dyDescent="0.25">
      <c r="J36" s="11"/>
      <c r="K36" s="11"/>
    </row>
    <row r="37" spans="10:12" x14ac:dyDescent="0.25">
      <c r="J37" s="11"/>
      <c r="K37" s="11"/>
    </row>
    <row r="38" spans="10:12" x14ac:dyDescent="0.25">
      <c r="J38" s="11"/>
      <c r="K38" s="11"/>
    </row>
    <row r="39" spans="10:12" x14ac:dyDescent="0.25">
      <c r="J39" s="11"/>
      <c r="K39" s="11"/>
    </row>
    <row r="40" spans="10:12" x14ac:dyDescent="0.25">
      <c r="J40" s="11"/>
      <c r="K40" s="11"/>
    </row>
    <row r="41" spans="10:12" x14ac:dyDescent="0.25">
      <c r="J41" s="11"/>
      <c r="K41" s="11"/>
    </row>
    <row r="42" spans="10:12" x14ac:dyDescent="0.25">
      <c r="J42" s="11"/>
      <c r="K42" s="11"/>
    </row>
    <row r="43" spans="10:12" x14ac:dyDescent="0.25">
      <c r="J43" s="11"/>
      <c r="K43" s="11"/>
    </row>
    <row r="44" spans="10:12" x14ac:dyDescent="0.25">
      <c r="J44" s="11"/>
      <c r="K44" s="11"/>
    </row>
    <row r="45" spans="10:12" x14ac:dyDescent="0.25">
      <c r="J45" s="11"/>
      <c r="K45" s="11"/>
    </row>
    <row r="46" spans="10:12" x14ac:dyDescent="0.25">
      <c r="J46" s="11"/>
      <c r="K46" s="11"/>
    </row>
    <row r="47" spans="10:12" x14ac:dyDescent="0.25">
      <c r="J47" s="11"/>
      <c r="K47" s="11"/>
    </row>
    <row r="48" spans="10:12" x14ac:dyDescent="0.25">
      <c r="J48" s="11"/>
      <c r="K48" s="11"/>
    </row>
    <row r="49" spans="10:11" x14ac:dyDescent="0.25">
      <c r="J49" s="11"/>
      <c r="K49" s="11"/>
    </row>
    <row r="50" spans="10:11" x14ac:dyDescent="0.25">
      <c r="J50" s="11"/>
      <c r="K50" s="11"/>
    </row>
    <row r="51" spans="10:11" x14ac:dyDescent="0.25">
      <c r="J51" s="11"/>
      <c r="K51" s="11"/>
    </row>
    <row r="52" spans="10:11" x14ac:dyDescent="0.25">
      <c r="J52" s="11"/>
      <c r="K52" s="11"/>
    </row>
    <row r="53" spans="10:11" x14ac:dyDescent="0.25">
      <c r="J53" s="11"/>
      <c r="K53" s="11"/>
    </row>
    <row r="54" spans="10:11" x14ac:dyDescent="0.25">
      <c r="J54" s="11"/>
      <c r="K54" s="11"/>
    </row>
    <row r="55" spans="10:11" x14ac:dyDescent="0.25">
      <c r="J55" s="11"/>
      <c r="K55" s="11"/>
    </row>
    <row r="56" spans="10:11" x14ac:dyDescent="0.25">
      <c r="J56" s="11"/>
      <c r="K56" s="11"/>
    </row>
    <row r="57" spans="10:11" x14ac:dyDescent="0.25">
      <c r="J57" s="11"/>
      <c r="K57" s="11"/>
    </row>
    <row r="58" spans="10:11" x14ac:dyDescent="0.25">
      <c r="J58" s="11"/>
      <c r="K58" s="11"/>
    </row>
    <row r="59" spans="10:11" x14ac:dyDescent="0.25">
      <c r="J59" s="11"/>
      <c r="K59" s="11"/>
    </row>
    <row r="60" spans="10:11" x14ac:dyDescent="0.25">
      <c r="J60" s="11"/>
      <c r="K60" s="11"/>
    </row>
    <row r="61" spans="10:11" x14ac:dyDescent="0.25">
      <c r="J61" s="11"/>
      <c r="K61" s="11"/>
    </row>
    <row r="62" spans="10:11" x14ac:dyDescent="0.25">
      <c r="J62" s="11"/>
      <c r="K62" s="11"/>
    </row>
  </sheetData>
  <pageMargins left="0.7" right="0.7" top="0.75" bottom="0.75" header="0.3" footer="0.3"/>
  <pageSetup scale="80" orientation="portrait" horizontalDpi="1200" verticalDpi="1200" r:id="rId1"/>
  <headerFooter>
    <oddFooter>&amp;L&amp;F&amp;C&amp;A&amp;RPage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equal allocation start</vt:lpstr>
      <vt:lpstr>firm abatement costs = start</vt:lpstr>
      <vt:lpstr>summary historic initial</vt:lpstr>
      <vt:lpstr>firm abatement costs hist 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 Popp</dc:creator>
  <cp:lastModifiedBy>David C Popp</cp:lastModifiedBy>
  <cp:lastPrinted>2021-02-17T16:18:33Z</cp:lastPrinted>
  <dcterms:created xsi:type="dcterms:W3CDTF">2021-02-15T16:22:38Z</dcterms:created>
  <dcterms:modified xsi:type="dcterms:W3CDTF">2026-02-09T22:53:04Z</dcterms:modified>
</cp:coreProperties>
</file>